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27"/>
  <workbookPr/>
  <mc:AlternateContent xmlns:mc="http://schemas.openxmlformats.org/markup-compatibility/2006">
    <mc:Choice Requires="x15">
      <x15ac:absPath xmlns:x15ac="http://schemas.microsoft.com/office/spreadsheetml/2010/11/ac" url="/Users/bryan/Downloads/"/>
    </mc:Choice>
  </mc:AlternateContent>
  <xr:revisionPtr revIDLastSave="0" documentId="8_{802C9FF4-308F-3B44-8686-0AA928105880}" xr6:coauthVersionLast="47" xr6:coauthVersionMax="47" xr10:uidLastSave="{00000000-0000-0000-0000-000000000000}"/>
  <bookViews>
    <workbookView xWindow="0" yWindow="720" windowWidth="29400" windowHeight="18400" xr2:uid="{00000000-000D-0000-FFFF-FFFF00000000}"/>
  </bookViews>
  <sheets>
    <sheet name="Hoja1" sheetId="1" r:id="rId1"/>
  </sheets>
  <definedNames>
    <definedName name="_xlnm._FilterDatabase" localSheetId="0" hidden="1">Hoja1!$A$3:$M$3</definedName>
    <definedName name="_xlnm.Print_Titles" localSheetId="0">Hoja1!$2:$4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5" i="1" l="1"/>
  <c r="I55" i="1"/>
  <c r="H55" i="1"/>
  <c r="J30" i="1" l="1"/>
  <c r="I30" i="1"/>
  <c r="H30" i="1"/>
  <c r="A6" i="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H6" i="1"/>
  <c r="H7" i="1"/>
  <c r="H8" i="1"/>
  <c r="H9" i="1"/>
  <c r="H10" i="1"/>
  <c r="H11" i="1"/>
  <c r="H12" i="1"/>
  <c r="H13" i="1"/>
  <c r="H14" i="1"/>
  <c r="H15" i="1"/>
  <c r="H16" i="1"/>
  <c r="H17" i="1"/>
  <c r="H18" i="1"/>
  <c r="H19" i="1"/>
  <c r="H20" i="1"/>
  <c r="H21" i="1"/>
  <c r="H22" i="1"/>
  <c r="H23" i="1"/>
  <c r="H24" i="1"/>
  <c r="H25" i="1"/>
  <c r="H26" i="1"/>
  <c r="H27" i="1"/>
  <c r="H28" i="1"/>
  <c r="H29" i="1"/>
  <c r="H31" i="1"/>
  <c r="H32" i="1"/>
  <c r="H33" i="1"/>
  <c r="H34" i="1"/>
  <c r="H35" i="1"/>
  <c r="H36" i="1"/>
  <c r="H37" i="1"/>
  <c r="H38" i="1"/>
  <c r="H39" i="1"/>
  <c r="H40" i="1"/>
  <c r="H41" i="1"/>
  <c r="H42" i="1"/>
  <c r="H43" i="1"/>
  <c r="H44" i="1"/>
  <c r="H45" i="1"/>
  <c r="H46" i="1"/>
  <c r="H47" i="1"/>
  <c r="H48" i="1"/>
  <c r="H49" i="1"/>
  <c r="H50" i="1"/>
  <c r="H51" i="1"/>
  <c r="H52" i="1"/>
  <c r="H53" i="1"/>
  <c r="H54"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J5" i="1"/>
  <c r="J6" i="1"/>
  <c r="J7" i="1"/>
  <c r="J8" i="1"/>
  <c r="J9" i="1"/>
  <c r="J10" i="1"/>
  <c r="J11" i="1"/>
  <c r="J12" i="1"/>
  <c r="J13" i="1"/>
  <c r="J14" i="1"/>
  <c r="J15" i="1"/>
  <c r="J16" i="1"/>
  <c r="J17" i="1"/>
  <c r="J18" i="1"/>
  <c r="J19" i="1"/>
  <c r="J20" i="1"/>
  <c r="J21" i="1"/>
  <c r="J22" i="1"/>
  <c r="J23" i="1"/>
  <c r="J24" i="1"/>
  <c r="J25" i="1"/>
  <c r="J26" i="1"/>
  <c r="J27" i="1"/>
  <c r="J28" i="1"/>
  <c r="J29" i="1"/>
  <c r="J31" i="1"/>
  <c r="J32" i="1"/>
  <c r="J33" i="1"/>
  <c r="J34" i="1"/>
  <c r="J35" i="1"/>
  <c r="J36" i="1"/>
  <c r="J37" i="1"/>
  <c r="J38" i="1"/>
  <c r="J39" i="1"/>
  <c r="J40" i="1"/>
  <c r="J41" i="1"/>
  <c r="J42" i="1"/>
  <c r="J43" i="1"/>
  <c r="J44" i="1"/>
  <c r="J45" i="1"/>
  <c r="J46" i="1"/>
  <c r="J47" i="1"/>
  <c r="J48" i="1"/>
  <c r="J49" i="1"/>
  <c r="J50" i="1"/>
  <c r="J51" i="1"/>
  <c r="J52" i="1"/>
  <c r="J53" i="1"/>
  <c r="J54"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I112" i="1"/>
  <c r="I113" i="1"/>
  <c r="I114" i="1"/>
  <c r="I115" i="1"/>
  <c r="I116" i="1"/>
  <c r="I117" i="1"/>
  <c r="I118" i="1"/>
  <c r="I119" i="1"/>
  <c r="I120" i="1"/>
  <c r="I121" i="1"/>
  <c r="I122" i="1"/>
  <c r="I123" i="1"/>
  <c r="I124" i="1"/>
  <c r="I125" i="1"/>
  <c r="I126" i="1"/>
  <c r="I5" i="1"/>
  <c r="I6" i="1"/>
  <c r="I7" i="1"/>
  <c r="I8" i="1"/>
  <c r="I9" i="1"/>
  <c r="I10" i="1"/>
  <c r="I11" i="1"/>
  <c r="I12" i="1"/>
  <c r="I13" i="1"/>
  <c r="I14" i="1"/>
  <c r="I15" i="1"/>
  <c r="I16" i="1"/>
  <c r="I17" i="1"/>
  <c r="I18" i="1"/>
  <c r="I19" i="1"/>
  <c r="I20" i="1"/>
  <c r="I21" i="1"/>
  <c r="I22" i="1"/>
  <c r="I23" i="1"/>
  <c r="I24" i="1"/>
  <c r="I25" i="1"/>
  <c r="I26" i="1"/>
  <c r="I27" i="1"/>
  <c r="I28" i="1"/>
  <c r="I29" i="1"/>
  <c r="I31" i="1"/>
  <c r="I32" i="1"/>
  <c r="I33" i="1"/>
  <c r="I34" i="1"/>
  <c r="I35" i="1"/>
  <c r="I36" i="1"/>
  <c r="I37" i="1"/>
  <c r="I38" i="1"/>
  <c r="I39" i="1"/>
  <c r="I40" i="1"/>
  <c r="I41" i="1"/>
  <c r="I42" i="1"/>
  <c r="I43" i="1"/>
  <c r="I44" i="1"/>
  <c r="I45" i="1"/>
  <c r="I46" i="1"/>
  <c r="I47" i="1"/>
  <c r="I48" i="1"/>
  <c r="I49" i="1"/>
  <c r="I50" i="1"/>
  <c r="I51" i="1"/>
  <c r="I52" i="1"/>
  <c r="I53" i="1"/>
  <c r="I54"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H5" i="1"/>
</calcChain>
</file>

<file path=xl/sharedStrings.xml><?xml version="1.0" encoding="utf-8"?>
<sst xmlns="http://schemas.openxmlformats.org/spreadsheetml/2006/main" count="334" uniqueCount="182">
  <si>
    <t xml:space="preserve">RENOVACIÓN DEL BANCO DE OFERENTES </t>
  </si>
  <si>
    <t>SOLICITADO POR EL ÁREA TÉCNICA</t>
  </si>
  <si>
    <t>ACTIVO CORRIENTE</t>
  </si>
  <si>
    <t>PASIVO CORRIENTE</t>
  </si>
  <si>
    <t>PASIVO TOTAL</t>
  </si>
  <si>
    <t>ACTIVO TOTAL</t>
  </si>
  <si>
    <t>SMMV 2024</t>
  </si>
  <si>
    <t>OFERENTE</t>
  </si>
  <si>
    <t>INDICE DE LIQUIDEZ (Mayor o igual)</t>
  </si>
  <si>
    <t>ÍNDICE DE ENDEUDAMIENTO (Menor o igual)</t>
  </si>
  <si>
    <t>CAPITAL DE TRABAJO (Mayor o igual)</t>
  </si>
  <si>
    <t>VERIFICACIÓN</t>
  </si>
  <si>
    <t>CUMPLE</t>
  </si>
  <si>
    <t xml:space="preserve"> CORPORACION CENTRO DE CIENCIA Y TECNOLOGIA DE ANTIOQUIA</t>
  </si>
  <si>
    <t>CENTRO  DE  INVESTIGACION  Y  DESARROLLO  EN  TECNOLOGIAS  DE LA INFORMACION Y LAS COMUNICACIONES PUDIENDO USAR LA SIGLA CINTEL</t>
  </si>
  <si>
    <t xml:space="preserve">Sutex S.A.S. </t>
  </si>
  <si>
    <t xml:space="preserve"> CRITERTEC EDUCACIÓN SAS</t>
  </si>
  <si>
    <t xml:space="preserve"> ADA S.A.S.</t>
  </si>
  <si>
    <t>No.</t>
  </si>
  <si>
    <t xml:space="preserve"> CORPORACION ENLACE</t>
  </si>
  <si>
    <t>COGNOX S.A.S</t>
  </si>
  <si>
    <t xml:space="preserve"> PROWARE HS S.A.S</t>
  </si>
  <si>
    <t xml:space="preserve"> DEXON SOFTWARE SAS BIC</t>
  </si>
  <si>
    <t xml:space="preserve"> M P COMPUTERS LTDA</t>
  </si>
  <si>
    <t>AVENIR SALUD SAS</t>
  </si>
  <si>
    <t>ARIA PSW S.A.S</t>
  </si>
  <si>
    <t xml:space="preserve"> MUÑOZ ABOGADOS S.A.S</t>
  </si>
  <si>
    <t>OBSERVACIONES</t>
  </si>
  <si>
    <t xml:space="preserve">LATINPYME CENTRO DE DESARROLLO EMPRESARIAL SAS </t>
  </si>
  <si>
    <t>NO CUMPLE</t>
  </si>
  <si>
    <t>SINCOTEL SOLUTIONS S.A.S.</t>
  </si>
  <si>
    <t>TODOSISTEMAS SOLUCIONES DE TECNOLOGIA DE INFORMACION S A S</t>
  </si>
  <si>
    <t xml:space="preserve"> OLARTE MOURE &amp; ASOCIADOS SAS</t>
  </si>
  <si>
    <t xml:space="preserve"> GRUPO CUBO SAS</t>
  </si>
  <si>
    <t>AITEC S. A. S.</t>
  </si>
  <si>
    <t xml:space="preserve"> FUNDACION UNIVERSIDAD DE BOGOTA JORGE TADEO LOZANO</t>
  </si>
  <si>
    <t xml:space="preserve"> COLEGIO MAYOR DE NUESTRA SEÑORA DEL ROSARIO</t>
  </si>
  <si>
    <t>QUINTERO HERMANOS SAS</t>
  </si>
  <si>
    <t xml:space="preserve"> INSTITUTO COLOMBIANO DE NORMAS TECNICAS Y CERTIFICACION ICONTEC, O ICONTEC O ICONTEC INTERNACIONAL</t>
  </si>
  <si>
    <t>PONTIFICIA UNIVERSIDAD JAVERIANA</t>
  </si>
  <si>
    <t xml:space="preserve"> CORPORACION UNIVERSIDAD PILOTO DE COLOMBIA</t>
  </si>
  <si>
    <t xml:space="preserve"> ESCUELA COLOMBIANA DE INGENIERIA JULIO GARAVITO</t>
  </si>
  <si>
    <t>DISIN S A</t>
  </si>
  <si>
    <t xml:space="preserve"> UNIVERSIDAD DISTRITAL FRANCISCO JOSE DE CALDAS</t>
  </si>
  <si>
    <t>GROUP MLS S A S</t>
  </si>
  <si>
    <t>CORPORACION INTERNACIONAL DE PRODUCTIVIDAD S.A.S.</t>
  </si>
  <si>
    <t>ARTEICO SAS</t>
  </si>
  <si>
    <t>No presenta RUP - no cumple indicadores negativos</t>
  </si>
  <si>
    <t xml:space="preserve"> ACERARQ SAS BIC</t>
  </si>
  <si>
    <t>PRAXXIS CONSULTORES SAS</t>
  </si>
  <si>
    <t>MUEBLES MARFAVI &amp; CIA LTDA</t>
  </si>
  <si>
    <t>CAMARA COLOMBIANA DE COMERCIO ELECTRONICO</t>
  </si>
  <si>
    <t>TECNOLOGIA E INNOVACION INVERSIONES SAS</t>
  </si>
  <si>
    <t>5MD GROUP SAS</t>
  </si>
  <si>
    <t>A la fecha de cierre del proceso manifiestan que está en proceso de renovación de RUP. Y la información financiera que presentan es del 2023. No se evalúa</t>
  </si>
  <si>
    <t>FUNDACION FACEIT</t>
  </si>
  <si>
    <t>GT CONSULTING S.A.S.</t>
  </si>
  <si>
    <t>MASTER RECOVERY LAB. S.A.S</t>
  </si>
  <si>
    <t>DAR SOLUCIONES SAS</t>
  </si>
  <si>
    <t>INFORMATION WORKERS S A S</t>
  </si>
  <si>
    <t>GESTION TOTAL CORPORATIVA SAS BIC</t>
  </si>
  <si>
    <t>PANTERA MAKERS S.A.S.</t>
  </si>
  <si>
    <t>TACTICAL MARKETING GROUP S.A.S</t>
  </si>
  <si>
    <t>SIAMTEC S A S</t>
  </si>
  <si>
    <t>EDU LABS S.A.S.</t>
  </si>
  <si>
    <t>FUNDACION INSTITUTO BARTOLOME DE LAS CASAS</t>
  </si>
  <si>
    <t>IDOM CONSULTING, ENGINEERING, ARCHITECTURE S.A.U.</t>
  </si>
  <si>
    <t>MAO EVENTOS LOGISTICA Y MERCADEO SAS</t>
  </si>
  <si>
    <t>PROUD CONTENT SAS</t>
  </si>
  <si>
    <t>PRECISION SOLUTION S.A.S.</t>
  </si>
  <si>
    <t>FORMULACION Y GESTION DE PROYECTOS SAS</t>
  </si>
  <si>
    <t>NANFOR COLOMBIA SAS</t>
  </si>
  <si>
    <t>No presenta información financiera ni RUP. No se evalúa</t>
  </si>
  <si>
    <t>No se deja abrir, Carpeta Vacía</t>
  </si>
  <si>
    <t>SALCEDO FRANCO &amp; ASOCIADOS SAS.</t>
  </si>
  <si>
    <t>DPI DIGITAL S.A.S</t>
  </si>
  <si>
    <t>XRM SERVICES SAS</t>
  </si>
  <si>
    <t>VISION2CLOUD SAS</t>
  </si>
  <si>
    <t>PONS COLOMBIA SAS</t>
  </si>
  <si>
    <t>BD GUIDANCE SAS BIC</t>
  </si>
  <si>
    <t>GAIRA CONSULTORIA EN INNOVACION Y TECNOLOGIAS S A S</t>
  </si>
  <si>
    <t>DISTILLED INNOVATION S.A.S.</t>
  </si>
  <si>
    <t>IKU SAS</t>
  </si>
  <si>
    <t>GRUPO ANKA S A S</t>
  </si>
  <si>
    <t>CORPORACIÓN CENTRO DE INNOVACIÓN Y DESARROLLO TECNOLÓGICO DE LA MANUFACTURA Y LA METALMECÁNICA - CINDETEMM</t>
  </si>
  <si>
    <t>Escuela de Empresarios de Quebec (EEQ) en Colombia</t>
  </si>
  <si>
    <t>ONG extranjera. Por esta razón, no estamos obligados a inscribirnos en el Registro Único de Proponentes (RUP)</t>
  </si>
  <si>
    <t>GREAT BOOST INC SAS</t>
  </si>
  <si>
    <t>GRUPO AXIAL S.A.S.</t>
  </si>
  <si>
    <t>No pesentó RUP - no cumple con el indicador de endeudamiento</t>
  </si>
  <si>
    <t>UNIK SOLUCIONES CORPORATIVAS SAS</t>
  </si>
  <si>
    <t>INNPACTA S A S</t>
  </si>
  <si>
    <t>PROCESS SOLUTIONS AND EQUIPMENT S A S</t>
  </si>
  <si>
    <t>PROTECDATA COLOMBIA SAS</t>
  </si>
  <si>
    <t>M&amp;T CONSULTING S.A.S.</t>
  </si>
  <si>
    <t>FIREFLY SOFTWARE CONSULTING SAS</t>
  </si>
  <si>
    <t>XTRATEGY.CO SAS</t>
  </si>
  <si>
    <t>TELEDISCA S.A.S BIC</t>
  </si>
  <si>
    <t>901083323</t>
  </si>
  <si>
    <t>IT270 S A S</t>
  </si>
  <si>
    <t>KONCILIA SAS</t>
  </si>
  <si>
    <t>2NV S A S</t>
  </si>
  <si>
    <t>LABORATORIO DEL MEDIO AMBIENTE Y CALIBRACION WR SAS</t>
  </si>
  <si>
    <t>CENTRO DE CONSULTORIA PARA LA COMPETITIVIDAD CCXC COLOMBIA S.A.S.</t>
  </si>
  <si>
    <t>No pesentó RUP. No Cumple con los indicadores capital de trabajo negativo. Presenta certificación de trámite de RUP</t>
  </si>
  <si>
    <t>SOCIEDAD MAGDALENA RIVER VIEW S.A.S.</t>
  </si>
  <si>
    <t>LA COCREADORA SAS</t>
  </si>
  <si>
    <t>BUSINESS AND CONNECTION SAS</t>
  </si>
  <si>
    <t>PACO WEB S.A.S.</t>
  </si>
  <si>
    <t>GROWTH X S.A.S</t>
  </si>
  <si>
    <t>SOCIEDAD INTERNACIONAL DE INVERSIONES TECNOLOGICAS SAS</t>
  </si>
  <si>
    <t>GRAPHIART SAS</t>
  </si>
  <si>
    <t>TIRANDO X COLOMBIA S.A.S. BIC</t>
  </si>
  <si>
    <t>DOKUMA. CREATIVIDAD &amp; TECNOLOGIA SAS</t>
  </si>
  <si>
    <t>HIDROPONIA AGRO INDUSTRIAL SAS</t>
  </si>
  <si>
    <t>BLOCKCHAIN DEVELOPMENT AND CONSULTING SAS</t>
  </si>
  <si>
    <t>Presentan certificación de la Cámara de Comercio de la inscripción en el RUP de fecha 27 de julio de 2025. NO CUMPLE CON EL INDICADOR DE LIQUIDEZ</t>
  </si>
  <si>
    <t>GRUPO TIZMA SAS</t>
  </si>
  <si>
    <t>ASEND S.A.S. BIC</t>
  </si>
  <si>
    <t>CONSULTORÍA UNIVERSIDAD PILOTO DE COLOMBIA S.A.S</t>
  </si>
  <si>
    <t>PAWAY INVERSIONES S.A.S</t>
  </si>
  <si>
    <t>CONTRATAINTERNET SAS</t>
  </si>
  <si>
    <t>No se evalúa presenta estados financieros a 31/12/2023 y no presenta RUP</t>
  </si>
  <si>
    <t>TAXXA S.A.S.</t>
  </si>
  <si>
    <t>BIG MIND AGENCY SAS</t>
  </si>
  <si>
    <t>TRADEBOG SAS</t>
  </si>
  <si>
    <t>Presentan certificación de la Cámara de Comercio de rechazo del RUP, no está en firme, además, el capital de trabajo es negativo.</t>
  </si>
  <si>
    <t>KLOUSTR LABS S.A.S.</t>
  </si>
  <si>
    <t>No se evalúa no presenta estados financieros ni el RUP</t>
  </si>
  <si>
    <t>Consentidos por naturaleza</t>
  </si>
  <si>
    <t>TRIBU-TA S.A.S.</t>
  </si>
  <si>
    <t>INNOVACOL GROUP S.A.S</t>
  </si>
  <si>
    <t>BUYSOFT DE COLOMBIA SAS</t>
  </si>
  <si>
    <t>SYSTEMSWEB.NET SAS</t>
  </si>
  <si>
    <t>ARU INNOVA SAS</t>
  </si>
  <si>
    <t>INVICTUS LATAM</t>
  </si>
  <si>
    <t>GST GESTIÓN ESTRATÉGICA SAS</t>
  </si>
  <si>
    <t>No se evalúa el RUP presentado es del 20/05/2024 y la información financiera corresponde a la vigencia 2023</t>
  </si>
  <si>
    <t>GAVITI CONSULTING S.A.S.</t>
  </si>
  <si>
    <t>GENTE TECH S.A.S.</t>
  </si>
  <si>
    <t>FUNDACIÓN SAND BOX</t>
  </si>
  <si>
    <t>No se evalúa el RUP presentado es del 14/05/2025 y la información financiera corresponde a la vigencia 2023</t>
  </si>
  <si>
    <t>ENGINEERING AND INDUSTRY SOLUTIONS EINSSA S.A.S.</t>
  </si>
  <si>
    <t>ASOCIACION DE EXALUMNOS DE AOTS</t>
  </si>
  <si>
    <t>RODRIGUEZ BELTRAN HAROLD DAVID</t>
  </si>
  <si>
    <t>COALLY SAS</t>
  </si>
  <si>
    <t>No se evalúa el capital de trabajo es negativo</t>
  </si>
  <si>
    <t>La información financiera se toma de los Estados Financieros de 2024 presentados por la firma. No cuenta con RUP en firme, hasta el 1 de agosto se inscribió.</t>
  </si>
  <si>
    <t>El RUP está expedido con fecha 24 de junio de 2025. Para los análisis financieros se solicita con menos de 30 días de expedición. Se solicita que el proveedor SUBSANE, con la presentación del RUP, actualizado, con una vigencia do mayor a 30 dpias.</t>
  </si>
  <si>
    <t>SUBSANAR</t>
  </si>
  <si>
    <t>El RUP está expedido con fecha 7 de mayoo de 2025. Para los análisis financieros se solicita con menos de 30 días de expedición. Se solicita que el proveedor SUBSANE, con la presentación del RUP, actualizado, con una vigencia do mayor a 30 dias.</t>
  </si>
  <si>
    <t>El RUP está expedido con fecha 21 de mayo de 2025. Para los análisis financieros se solicita con menos de 30 días de expedición.  Se solicita que el proveedor SUBSANE, con la presentación del RUP, actualizado, con una vigencia do mayor a 30 dias.</t>
  </si>
  <si>
    <t>El RUP está expedido con fecha 29 de abril de 2025. Para los análisis financieros se solicita con menos de 30 días de expedición. Adicionalmente la información financiera que presenta es del 31 de didiembre de 2023 - Se solicita que el proveedor SUBSANE, con la presentación del RUP, actualizado, con una vigencia do mayor a 30 dias.</t>
  </si>
  <si>
    <t>El RUP está expedido con fecha 12 de junio de 2025. Para los análisis financieros se solicita con menos de 30 días de expedición. Se solicita que el proveedor SUBSANE, con la presentación del RUP, actualizado, con una vigencia do mayor a 30 dias.</t>
  </si>
  <si>
    <t>La información se toma de los estados financieros presentados por el proveedor. No presenta RUP</t>
  </si>
  <si>
    <t>El RUP está expedido con fecha 10 de junio de 2025. Para los análisis financieros se solicita con menos de 30 días de expedición. Se solicita que el proveedor SUBSANE, con la presentación del RUP, actualizado, con una vigencia do mayor a 30 dias.</t>
  </si>
  <si>
    <t>El RUP está expedido con fecha 29 de mayo de 2025. Para los análisis financieros se solicita con menos de 30 días de expedición. Adicionalmente la información financiera que presenta es del 31 de diciembre de 2023 - No se evalúa</t>
  </si>
  <si>
    <t>El RUP está expedido con fecha 19 de febrero de 2025. Para los análisis financieros se solicita con menos de 30 días de expedición. Adicionalmente la información financiera que presenta es del 31 de diciembre de 2023 - Se solicita que el proveedor SUBSANE, con la presentación del RUP, actualizado, con una vigencia do mayor a 30 dias.</t>
  </si>
  <si>
    <t>El RUP está expedido con fecha 30 de octubre de 2024. Para los análisis financieros se solicita con menos de 30 días de expedición. Adicionalmente la información financiera que presenta es del 31 de didiembre de 2023 - Se solicita que el proveedor SUBSANE, con la presentación del RUP, actualizado y en firme, con una vigencia do mayor a 30 dias.</t>
  </si>
  <si>
    <t>El RUP es de fecha 2 de julio de 2025. Se solicita que el proveedor SUBSANE, con la presentación del RUP, actualizado, con una vigencia do mayor a 30 dias.</t>
  </si>
  <si>
    <t>El RUP está expedido con fecha 20 de mayo de 2024. Para los análisis financieros se solicita con menos de 30 días de expedición. Adicionalmente la información financiera que presenta es del 31 de didiembre de 2023 - No se evalúa</t>
  </si>
  <si>
    <t>El RUP es de fecha 5 de junio de 2025. Se solicita que el proveedor SUBSANE, con la presentación del RUP, actualizado, con una vigencia do mayor a 30 dias.</t>
  </si>
  <si>
    <t>El RUP está expedido con fecha 27 de junio de 2025. Para los análisis financieros se solicita con menos de 30 días de expedición. Se solicita que el proveedor SUBSANE, con la presentación del RUP, actualizado, con una vigencia do mayor a 30 dias.</t>
  </si>
  <si>
    <t>El RUP está expedido con fecha 16 de mayo de 2025. Para los análisis financieros se solicita con menos de 30 días de expedición. Se solicita que el proveedor SUBSANE, con la presentación del RUP, actualizado, con una vigencia do mayor a 30 dias.</t>
  </si>
  <si>
    <t>El RUP está expedido con fecha 9 de julio de 2025. Para los análisis financieros se solicita con menos de 30 días de expedición. Se solicita que el proveedor SUBSANE, con la presentación del RUP, actualizado, con una vigencia do mayor a 30 dias.</t>
  </si>
  <si>
    <t>El RUP está expedido con fecha 4 de julio de 2025. Para los análisis financieros se solicita con menos de 30 días de expedición. Se solicita que el proveedor SUBSANE, con la presentación del RUP, actualizado, con una vigencia do mayor a 30 dias.</t>
  </si>
  <si>
    <t>No se evalúa el indicador de endeudamiendo supero lo solicitado por la Entidad</t>
  </si>
  <si>
    <t>El RUP está expedido con fecha 17 de junio de 2025. Para los análisis financieros se solicita con menos de 30 días de expedición. Se solicita que el proveedor SUBSANE, con la presentación del RUP, actualizado, con una vigencia do mayor a 30 dias.</t>
  </si>
  <si>
    <t>El RUP está expedido con fecha 26 de mayo de 2025. Para los análisis financieros se solicita con menos de 30 días de expedición. Se solicita que el proveedor SUBSANE, con la presentación del RUP, actualizado, con una vigencia do mayor a 30 dias.</t>
  </si>
  <si>
    <t>El RUP está expedido con fecha 11 de abril de 2025. Para los análisis financieros se solicita con menos de 30 días de expedición.  Se solicita que el proveedor SUBSANE, con la presentación del RUP, actualizado, con una vigencia do mayor a 30 dias.</t>
  </si>
  <si>
    <t>El RUP está expedido con fecha 21 de mayo de 2025. Para los análisis financieros se solicita con menos de 30 días de expedición. Se solicita que el proveedor SUBSANE, con la presentación del RUP, actualizado, con una vigencia do mayor a 30 dias.</t>
  </si>
  <si>
    <t>La información se toma de los estados financieros presentados por el proveedor. No pesentó RUP. Manifiestan que están inscritos</t>
  </si>
  <si>
    <t>El RUP está expedido con fecha 17 de abril de 2025. Para los análisis financieros se solicita con menos de 30 días de expedición. Se solicita que el proveedor SUBSANE, con la presentación del RUP, actualizado, con una vigencia do mayor a 30 dias.</t>
  </si>
  <si>
    <t>El RUP está expedido con fecha 3 de julio de 2025. Para los análisis financieros se solicita con menos de 30 días de expedición. Se solicita que el proveedor SUBSANE, con la presentación del RUP, actualizado, con una vigencia do mayor a 30 dias.</t>
  </si>
  <si>
    <t>El RUP está expedido con fecha 16 de junio de 2025. Para los análisis financieros se solicita con menos de 30 días de expedición. Se solicita que el proveedor SUBSANE, con la presentación del RUP, actualizado, con una vigencia do mayor a 30 dias.</t>
  </si>
  <si>
    <t>El RUP está expedido con fecha 26 de junio de 2025. Para los análisis financieros se solicita con menos de 30 días de expedición. Se solicita que el proveedor SUBSANE, con la presentación del RUP, actualizado, con una vigencia do mayor a 30 dias.</t>
  </si>
  <si>
    <t>El RUP está expedido con fecha 24 de junio de 2025. Para los análisis financieros se solicita con menos de 30 días de expedición. Se solicita que el proveedor SUBSANE, con la presentación del RUP, actualizado, con una vigencia do mayor a 30 dias.</t>
  </si>
  <si>
    <t>El RUP está expedido con fecha 2 de julio de 2025. Para los análisis financieros se solicita con menos de 30 días de expedición. Se solicita que el proveedor SUBSANE, con la presentación del RUP, actualizado, con una vigencia do mayor a 30 dias.</t>
  </si>
  <si>
    <t>No se evalúa presenta un estado financiero con corte a 31 de junio de 2025 y certificaciones de actividades de 2024, no presenta RUP</t>
  </si>
  <si>
    <t>No se evalúa el indicador de endeudamiento supero el exigido por la entidad. Presenta certificado de trámite de RUP. No está en firme</t>
  </si>
  <si>
    <t>La información se toma de los estados financieros presentados por el proveedor. No presenta RUP. Adicionalmente NO CUMPLE, toda vez que, en el pliego se establece que no se acepta presonas naturales con establecimiento de comercio.</t>
  </si>
  <si>
    <t>Atentamente, 
CARLOS ALIRIO BELTRÁN PEÑA
Evaluador Financiero
Contratista Subdirección Administrativa y Financiera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</si>
</sst>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_-* #,##0.0000000_-;\-* #,##0.0000000_-;_-* &quot;-&quot;??_-;_-@_-"/>
  </numFmts>
  <fonts count="6" x14ac:knownFonts="1">
    <font>
      <sz val="11"/>
      <color theme="1"/>
      <name val="Calibri"/>
      <family val="2"/>
      <scheme val="minor"/>
    </font>
    <font>
      <sz val="11"/>
      <color theme="1"/>
      <name val="Calibri"/>
      <family val="2"/>
      <scheme val="minor"/>
    </font>
    <font>
      <b/>
      <sz val="8"/>
      <color theme="1"/>
      <name val="Calibri"/>
      <family val="2"/>
      <scheme val="minor"/>
    </font>
    <font>
      <b/>
      <sz val="8"/>
      <color rgb="FFC00000"/>
      <name val="Calibri"/>
      <family val="2"/>
      <scheme val="minor"/>
    </font>
    <font>
      <b/>
      <sz val="8"/>
      <name val="Calibri"/>
      <family val="2"/>
      <scheme val="minor"/>
    </font>
    <font>
      <b/>
      <sz val="8"/>
      <color rgb="FFFF0000"/>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2" fillId="0" borderId="0" xfId="0" applyFont="1" applyAlignment="1" applyProtection="1">
      <alignment vertical="center"/>
      <protection locked="0"/>
    </xf>
    <xf numFmtId="0" fontId="3" fillId="0" borderId="0" xfId="0" applyFont="1" applyAlignment="1" applyProtection="1">
      <alignment vertical="center"/>
      <protection locked="0"/>
    </xf>
    <xf numFmtId="0" fontId="2" fillId="0" borderId="0" xfId="0" applyFont="1" applyAlignment="1" applyProtection="1">
      <alignment vertical="center" wrapText="1"/>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wrapText="1"/>
    </xf>
    <xf numFmtId="0" fontId="2" fillId="3" borderId="7"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0" fontId="2" fillId="0" borderId="8" xfId="0" applyFont="1" applyBorder="1" applyAlignment="1" applyProtection="1">
      <alignment vertical="center" wrapText="1"/>
    </xf>
    <xf numFmtId="0" fontId="2" fillId="0" borderId="9" xfId="0" applyFont="1" applyBorder="1" applyAlignment="1" applyProtection="1">
      <alignment vertical="center" wrapText="1"/>
    </xf>
    <xf numFmtId="0" fontId="2" fillId="0" borderId="10" xfId="0" applyFont="1" applyBorder="1" applyAlignment="1" applyProtection="1">
      <alignment horizontal="center" vertical="center" wrapText="1"/>
    </xf>
    <xf numFmtId="0" fontId="2" fillId="3" borderId="1"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3" borderId="13" xfId="0" applyFont="1" applyFill="1" applyBorder="1" applyAlignment="1" applyProtection="1">
      <alignment horizontal="center" vertical="center" wrapText="1"/>
    </xf>
    <xf numFmtId="0" fontId="3" fillId="0" borderId="13" xfId="0" applyFont="1" applyBorder="1" applyAlignment="1" applyProtection="1">
      <alignment horizontal="center" vertical="center" wrapText="1"/>
    </xf>
    <xf numFmtId="9" fontId="3" fillId="0" borderId="13" xfId="0" applyNumberFormat="1" applyFont="1" applyBorder="1" applyAlignment="1" applyProtection="1">
      <alignment horizontal="center" vertical="center" wrapText="1"/>
    </xf>
    <xf numFmtId="164" fontId="3" fillId="0" borderId="13" xfId="1" applyNumberFormat="1" applyFont="1" applyBorder="1" applyAlignment="1" applyProtection="1">
      <alignment horizontal="center" vertical="center" wrapText="1"/>
    </xf>
    <xf numFmtId="0" fontId="2" fillId="2" borderId="14" xfId="0" applyFont="1" applyFill="1" applyBorder="1" applyAlignment="1" applyProtection="1">
      <alignment horizontal="center" vertical="center" wrapText="1"/>
    </xf>
    <xf numFmtId="0" fontId="2" fillId="2" borderId="15" xfId="0" applyFont="1" applyFill="1" applyBorder="1" applyAlignment="1" applyProtection="1">
      <alignment horizontal="center" vertical="center" wrapText="1"/>
    </xf>
    <xf numFmtId="0" fontId="2" fillId="0" borderId="16" xfId="0" applyFont="1" applyBorder="1" applyAlignment="1" applyProtection="1">
      <alignment vertical="center"/>
    </xf>
    <xf numFmtId="0" fontId="2" fillId="0" borderId="7" xfId="0" applyFont="1" applyBorder="1" applyAlignment="1" applyProtection="1">
      <alignment vertical="center"/>
    </xf>
    <xf numFmtId="0" fontId="2" fillId="0" borderId="7" xfId="0" applyFont="1" applyBorder="1" applyAlignment="1" applyProtection="1">
      <alignment vertical="center" wrapText="1"/>
    </xf>
    <xf numFmtId="164" fontId="2" fillId="0" borderId="7" xfId="1" applyNumberFormat="1" applyFont="1" applyBorder="1" applyAlignment="1" applyProtection="1">
      <alignment vertical="center"/>
    </xf>
    <xf numFmtId="2" fontId="2" fillId="0" borderId="7" xfId="0" applyNumberFormat="1" applyFont="1" applyBorder="1" applyAlignment="1" applyProtection="1">
      <alignment vertical="center"/>
    </xf>
    <xf numFmtId="10" fontId="2" fillId="0" borderId="7" xfId="2" applyNumberFormat="1" applyFont="1" applyBorder="1" applyAlignment="1" applyProtection="1">
      <alignment vertical="center"/>
    </xf>
    <xf numFmtId="43" fontId="2" fillId="0" borderId="7" xfId="1" applyFont="1" applyBorder="1" applyAlignment="1" applyProtection="1">
      <alignment vertical="center"/>
    </xf>
    <xf numFmtId="165" fontId="4" fillId="0" borderId="7" xfId="0" applyNumberFormat="1" applyFont="1" applyBorder="1" applyAlignment="1" applyProtection="1">
      <alignment vertical="center"/>
    </xf>
    <xf numFmtId="0" fontId="2" fillId="0" borderId="17" xfId="0" applyFont="1" applyBorder="1" applyAlignment="1" applyProtection="1">
      <alignment vertical="center"/>
    </xf>
    <xf numFmtId="0" fontId="2" fillId="0" borderId="18" xfId="0" applyFont="1" applyBorder="1" applyAlignment="1" applyProtection="1">
      <alignment vertical="center"/>
    </xf>
    <xf numFmtId="0" fontId="2" fillId="0" borderId="1" xfId="0" applyFont="1" applyBorder="1" applyAlignment="1" applyProtection="1">
      <alignment vertical="center"/>
    </xf>
    <xf numFmtId="0" fontId="2" fillId="0" borderId="1" xfId="0" applyFont="1" applyBorder="1" applyAlignment="1" applyProtection="1">
      <alignment vertical="center" wrapText="1"/>
    </xf>
    <xf numFmtId="164" fontId="2" fillId="0" borderId="1" xfId="1" applyNumberFormat="1" applyFont="1" applyBorder="1" applyAlignment="1" applyProtection="1">
      <alignment vertical="center"/>
    </xf>
    <xf numFmtId="2" fontId="2" fillId="0" borderId="1" xfId="0" applyNumberFormat="1" applyFont="1" applyBorder="1" applyAlignment="1" applyProtection="1">
      <alignment vertical="center"/>
    </xf>
    <xf numFmtId="10" fontId="2" fillId="0" borderId="1" xfId="2" applyNumberFormat="1" applyFont="1" applyBorder="1" applyAlignment="1" applyProtection="1">
      <alignment vertical="center"/>
    </xf>
    <xf numFmtId="43" fontId="2" fillId="0" borderId="1" xfId="1" applyFont="1" applyBorder="1" applyAlignment="1" applyProtection="1">
      <alignment vertical="center"/>
    </xf>
    <xf numFmtId="0" fontId="4" fillId="0" borderId="1" xfId="0" applyFont="1" applyBorder="1" applyAlignment="1" applyProtection="1">
      <alignment vertical="center"/>
    </xf>
    <xf numFmtId="0" fontId="2" fillId="0" borderId="11" xfId="0" applyFont="1" applyBorder="1" applyAlignment="1" applyProtection="1">
      <alignment vertical="center"/>
    </xf>
    <xf numFmtId="0" fontId="4" fillId="0" borderId="18" xfId="0" applyFont="1" applyBorder="1" applyAlignment="1" applyProtection="1">
      <alignment vertical="center"/>
    </xf>
    <xf numFmtId="0" fontId="4" fillId="0" borderId="1" xfId="0" applyFont="1" applyBorder="1" applyAlignment="1" applyProtection="1">
      <alignment vertical="center" wrapText="1"/>
    </xf>
    <xf numFmtId="164" fontId="4" fillId="0" borderId="1" xfId="1" applyNumberFormat="1" applyFont="1" applyBorder="1" applyAlignment="1" applyProtection="1">
      <alignment vertical="center"/>
    </xf>
    <xf numFmtId="2" fontId="4" fillId="0" borderId="1" xfId="0" applyNumberFormat="1" applyFont="1" applyBorder="1" applyAlignment="1" applyProtection="1">
      <alignment vertical="center"/>
    </xf>
    <xf numFmtId="10" fontId="4" fillId="0" borderId="1" xfId="2" applyNumberFormat="1" applyFont="1" applyBorder="1" applyAlignment="1" applyProtection="1">
      <alignment vertical="center"/>
    </xf>
    <xf numFmtId="43" fontId="4" fillId="0" borderId="1" xfId="1" applyFont="1" applyBorder="1" applyAlignment="1" applyProtection="1">
      <alignment vertical="center"/>
    </xf>
    <xf numFmtId="0" fontId="4" fillId="0" borderId="1" xfId="0" applyFont="1" applyBorder="1" applyAlignment="1" applyProtection="1">
      <alignment horizontal="left" vertical="center"/>
    </xf>
    <xf numFmtId="0" fontId="4" fillId="0" borderId="11" xfId="0" applyFont="1" applyBorder="1" applyAlignment="1" applyProtection="1">
      <alignment vertical="center" wrapText="1"/>
    </xf>
    <xf numFmtId="0" fontId="4" fillId="4" borderId="18" xfId="0" applyFont="1" applyFill="1" applyBorder="1" applyAlignment="1" applyProtection="1">
      <alignment vertical="center"/>
    </xf>
    <xf numFmtId="0" fontId="4" fillId="4" borderId="1" xfId="0" applyFont="1" applyFill="1" applyBorder="1" applyAlignment="1" applyProtection="1">
      <alignment vertical="center"/>
    </xf>
    <xf numFmtId="0" fontId="4" fillId="4" borderId="1" xfId="0" applyFont="1" applyFill="1" applyBorder="1" applyAlignment="1" applyProtection="1">
      <alignment vertical="center" wrapText="1"/>
    </xf>
    <xf numFmtId="164" fontId="4" fillId="4" borderId="1" xfId="1" applyNumberFormat="1" applyFont="1" applyFill="1" applyBorder="1" applyAlignment="1" applyProtection="1">
      <alignment vertical="center"/>
    </xf>
    <xf numFmtId="2" fontId="4" fillId="4" borderId="1" xfId="0" applyNumberFormat="1" applyFont="1" applyFill="1" applyBorder="1" applyAlignment="1" applyProtection="1">
      <alignment vertical="center"/>
    </xf>
    <xf numFmtId="10" fontId="4" fillId="4" borderId="1" xfId="2" applyNumberFormat="1" applyFont="1" applyFill="1" applyBorder="1" applyAlignment="1" applyProtection="1">
      <alignment vertical="center"/>
    </xf>
    <xf numFmtId="43" fontId="4" fillId="4" borderId="1" xfId="1" applyFont="1" applyFill="1" applyBorder="1" applyAlignment="1" applyProtection="1">
      <alignment vertical="center"/>
    </xf>
    <xf numFmtId="0" fontId="5" fillId="4" borderId="1" xfId="0" applyFont="1" applyFill="1" applyBorder="1" applyAlignment="1" applyProtection="1">
      <alignment vertical="center"/>
    </xf>
    <xf numFmtId="0" fontId="4" fillId="4" borderId="11" xfId="0" applyFont="1" applyFill="1" applyBorder="1" applyAlignment="1" applyProtection="1">
      <alignment vertical="center"/>
    </xf>
    <xf numFmtId="0" fontId="4" fillId="5" borderId="18" xfId="0" applyFont="1" applyFill="1" applyBorder="1" applyAlignment="1" applyProtection="1">
      <alignment vertical="center"/>
    </xf>
    <xf numFmtId="0" fontId="4" fillId="5" borderId="1" xfId="0" applyFont="1" applyFill="1" applyBorder="1" applyAlignment="1" applyProtection="1">
      <alignment vertical="center"/>
    </xf>
    <xf numFmtId="0" fontId="4" fillId="5" borderId="1" xfId="0" applyFont="1" applyFill="1" applyBorder="1" applyAlignment="1" applyProtection="1">
      <alignment vertical="center" wrapText="1"/>
    </xf>
    <xf numFmtId="164" fontId="4" fillId="5" borderId="1" xfId="1" applyNumberFormat="1" applyFont="1" applyFill="1" applyBorder="1" applyAlignment="1" applyProtection="1">
      <alignment vertical="center"/>
    </xf>
    <xf numFmtId="2" fontId="4" fillId="5" borderId="1" xfId="0" applyNumberFormat="1" applyFont="1" applyFill="1" applyBorder="1" applyAlignment="1" applyProtection="1">
      <alignment vertical="center"/>
    </xf>
    <xf numFmtId="10" fontId="4" fillId="5" borderId="1" xfId="2" applyNumberFormat="1" applyFont="1" applyFill="1" applyBorder="1" applyAlignment="1" applyProtection="1">
      <alignment vertical="center"/>
    </xf>
    <xf numFmtId="43" fontId="4" fillId="5" borderId="1" xfId="1" applyFont="1" applyFill="1" applyBorder="1" applyAlignment="1" applyProtection="1">
      <alignment vertical="center"/>
    </xf>
    <xf numFmtId="0" fontId="4" fillId="5" borderId="11" xfId="0" applyFont="1" applyFill="1" applyBorder="1" applyAlignment="1" applyProtection="1">
      <alignment vertical="center" wrapText="1"/>
    </xf>
    <xf numFmtId="0" fontId="4" fillId="4" borderId="11" xfId="0" applyFont="1" applyFill="1" applyBorder="1" applyAlignment="1" applyProtection="1">
      <alignment vertical="center" wrapText="1"/>
    </xf>
    <xf numFmtId="0" fontId="5" fillId="4" borderId="11" xfId="0" applyFont="1" applyFill="1" applyBorder="1" applyAlignment="1" applyProtection="1">
      <alignment vertical="center"/>
    </xf>
    <xf numFmtId="0" fontId="2" fillId="0" borderId="1" xfId="0" applyFont="1" applyBorder="1" applyAlignment="1" applyProtection="1">
      <alignment horizontal="left" vertical="center" wrapText="1"/>
    </xf>
    <xf numFmtId="164" fontId="2" fillId="0" borderId="1" xfId="1" applyNumberFormat="1" applyFont="1" applyFill="1" applyBorder="1" applyAlignment="1" applyProtection="1">
      <alignment vertical="center"/>
    </xf>
    <xf numFmtId="10" fontId="2" fillId="0" borderId="1" xfId="2" applyNumberFormat="1" applyFont="1" applyFill="1" applyBorder="1" applyAlignment="1" applyProtection="1">
      <alignment vertical="center"/>
    </xf>
    <xf numFmtId="43" fontId="2" fillId="0" borderId="1" xfId="1" applyFont="1" applyFill="1" applyBorder="1" applyAlignment="1" applyProtection="1">
      <alignment vertical="center"/>
    </xf>
    <xf numFmtId="0" fontId="3" fillId="0" borderId="1" xfId="0" applyFont="1" applyBorder="1" applyAlignment="1" applyProtection="1">
      <alignment vertical="center"/>
    </xf>
    <xf numFmtId="0" fontId="3" fillId="0" borderId="11" xfId="0" applyFont="1" applyBorder="1" applyAlignment="1" applyProtection="1">
      <alignment vertical="center"/>
    </xf>
    <xf numFmtId="164" fontId="4" fillId="0" borderId="1" xfId="1" applyNumberFormat="1" applyFont="1" applyFill="1" applyBorder="1" applyAlignment="1" applyProtection="1">
      <alignment vertical="center"/>
    </xf>
    <xf numFmtId="10" fontId="4" fillId="0" borderId="1" xfId="2" applyNumberFormat="1" applyFont="1" applyFill="1" applyBorder="1" applyAlignment="1" applyProtection="1">
      <alignment vertical="center"/>
    </xf>
    <xf numFmtId="43" fontId="4" fillId="0" borderId="1" xfId="1" applyFont="1" applyFill="1" applyBorder="1" applyAlignment="1" applyProtection="1">
      <alignment vertical="center"/>
    </xf>
    <xf numFmtId="0" fontId="2" fillId="0" borderId="11" xfId="0" applyFont="1" applyBorder="1" applyAlignment="1" applyProtection="1">
      <alignment vertical="center" wrapText="1"/>
    </xf>
    <xf numFmtId="0" fontId="4" fillId="4" borderId="19" xfId="0" applyFont="1" applyFill="1" applyBorder="1" applyAlignment="1" applyProtection="1">
      <alignment vertical="center"/>
    </xf>
    <xf numFmtId="0" fontId="4" fillId="4" borderId="13" xfId="0" applyFont="1" applyFill="1" applyBorder="1" applyAlignment="1" applyProtection="1">
      <alignment vertical="center" wrapText="1"/>
    </xf>
    <xf numFmtId="164" fontId="4" fillId="4" borderId="13" xfId="1" applyNumberFormat="1" applyFont="1" applyFill="1" applyBorder="1" applyAlignment="1" applyProtection="1">
      <alignment vertical="center"/>
    </xf>
    <xf numFmtId="2" fontId="4" fillId="4" borderId="13" xfId="0" applyNumberFormat="1" applyFont="1" applyFill="1" applyBorder="1" applyAlignment="1" applyProtection="1">
      <alignment vertical="center"/>
    </xf>
    <xf numFmtId="10" fontId="4" fillId="4" borderId="13" xfId="2" applyNumberFormat="1" applyFont="1" applyFill="1" applyBorder="1" applyAlignment="1" applyProtection="1">
      <alignment vertical="center"/>
    </xf>
    <xf numFmtId="43" fontId="4" fillId="4" borderId="13" xfId="1" applyFont="1" applyFill="1" applyBorder="1" applyAlignment="1" applyProtection="1">
      <alignment vertical="center"/>
    </xf>
    <xf numFmtId="0" fontId="4" fillId="4" borderId="13" xfId="0" applyFont="1" applyFill="1" applyBorder="1" applyAlignment="1" applyProtection="1">
      <alignment vertical="center"/>
    </xf>
    <xf numFmtId="0" fontId="5" fillId="4" borderId="13" xfId="0" applyFont="1" applyFill="1" applyBorder="1" applyAlignment="1" applyProtection="1">
      <alignment vertical="center"/>
    </xf>
    <xf numFmtId="0" fontId="4" fillId="4" borderId="15" xfId="0" applyFont="1" applyFill="1" applyBorder="1" applyAlignment="1" applyProtection="1">
      <alignment vertical="center" wrapText="1"/>
    </xf>
    <xf numFmtId="0" fontId="2" fillId="0" borderId="0" xfId="0" applyFont="1" applyAlignment="1" applyProtection="1">
      <alignment vertical="center"/>
    </xf>
    <xf numFmtId="0" fontId="2" fillId="0" borderId="0" xfId="0" applyFont="1" applyAlignment="1" applyProtection="1">
      <alignment vertical="center" wrapText="1"/>
    </xf>
    <xf numFmtId="0" fontId="2" fillId="0" borderId="0" xfId="0" applyFont="1" applyAlignment="1" applyProtection="1">
      <alignment horizontal="center" vertical="center" wrapText="1"/>
    </xf>
    <xf numFmtId="0" fontId="2" fillId="0" borderId="0" xfId="0" applyFont="1" applyAlignment="1" applyProtection="1">
      <alignment horizontal="center" vertical="center"/>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559594</xdr:colOff>
      <xdr:row>127</xdr:row>
      <xdr:rowOff>238125</xdr:rowOff>
    </xdr:from>
    <xdr:to>
      <xdr:col>7</xdr:col>
      <xdr:colOff>583406</xdr:colOff>
      <xdr:row>127</xdr:row>
      <xdr:rowOff>753427</xdr:rowOff>
    </xdr:to>
    <xdr:pic>
      <xdr:nvPicPr>
        <xdr:cNvPr id="2" name="Image 157">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xfrm>
          <a:off x="7810500" y="34587656"/>
          <a:ext cx="1285875" cy="515302"/>
        </a:xfrm>
        <a:prstGeom prst="rect">
          <a:avLst/>
        </a:prstGeom>
      </xdr:spPr>
    </xdr:pic>
    <xdr:clientData/>
  </xdr:twoCellAnchor>
  <xdr:twoCellAnchor>
    <xdr:from>
      <xdr:col>1</xdr:col>
      <xdr:colOff>154780</xdr:colOff>
      <xdr:row>127</xdr:row>
      <xdr:rowOff>190501</xdr:rowOff>
    </xdr:from>
    <xdr:to>
      <xdr:col>4</xdr:col>
      <xdr:colOff>440530</xdr:colOff>
      <xdr:row>127</xdr:row>
      <xdr:rowOff>1104901</xdr:rowOff>
    </xdr:to>
    <xdr:sp macro="" textlink="">
      <xdr:nvSpPr>
        <xdr:cNvPr id="3" name="Rectángulo redondeado 2">
          <a:extLst>
            <a:ext uri="{FF2B5EF4-FFF2-40B4-BE49-F238E27FC236}">
              <a16:creationId xmlns:a16="http://schemas.microsoft.com/office/drawing/2014/main" id="{00000000-0008-0000-0000-000003000000}"/>
            </a:ext>
          </a:extLst>
        </xdr:cNvPr>
        <xdr:cNvSpPr/>
      </xdr:nvSpPr>
      <xdr:spPr>
        <a:xfrm>
          <a:off x="464343" y="34540032"/>
          <a:ext cx="4714875" cy="914400"/>
        </a:xfrm>
        <a:prstGeom prst="round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lang="es-CO" sz="4000">
              <a:solidFill>
                <a:schemeClr val="bg1">
                  <a:lumMod val="65000"/>
                </a:schemeClr>
              </a:solidFill>
            </a:rPr>
            <a:t>Copia no controlada</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8"/>
  <sheetViews>
    <sheetView tabSelected="1" zoomScale="80" zoomScaleNormal="80" workbookViewId="0">
      <selection activeCell="N19" sqref="N19"/>
    </sheetView>
  </sheetViews>
  <sheetFormatPr baseColWidth="10" defaultColWidth="11.5" defaultRowHeight="11" x14ac:dyDescent="0.2"/>
  <cols>
    <col min="1" max="1" width="4.5" style="1" customWidth="1"/>
    <col min="2" max="2" width="12.33203125" style="1" customWidth="1"/>
    <col min="3" max="3" width="36.83203125" style="3" customWidth="1"/>
    <col min="4" max="4" width="17.33203125" style="1" customWidth="1"/>
    <col min="5" max="5" width="18.1640625" style="1" customWidth="1"/>
    <col min="6" max="6" width="19.5" style="1" customWidth="1"/>
    <col min="7" max="7" width="18.83203125" style="1" bestFit="1" customWidth="1"/>
    <col min="8" max="8" width="10.83203125" style="1" customWidth="1"/>
    <col min="9" max="9" width="18.33203125" style="1" customWidth="1"/>
    <col min="10" max="10" width="12.33203125" style="1" customWidth="1"/>
    <col min="11" max="11" width="11.83203125" style="1" customWidth="1"/>
    <col min="12" max="12" width="16" style="1" customWidth="1"/>
    <col min="13" max="13" width="57.1640625" style="1" customWidth="1"/>
    <col min="14" max="16384" width="11.5" style="1"/>
  </cols>
  <sheetData>
    <row r="1" spans="1:13" ht="12" thickBot="1" x14ac:dyDescent="0.25">
      <c r="A1" s="4" t="s">
        <v>0</v>
      </c>
      <c r="B1" s="5"/>
      <c r="C1" s="5"/>
      <c r="D1" s="5"/>
      <c r="E1" s="5"/>
      <c r="F1" s="5"/>
      <c r="G1" s="5"/>
      <c r="H1" s="5"/>
      <c r="I1" s="5"/>
      <c r="J1" s="5"/>
      <c r="K1" s="5"/>
      <c r="L1" s="5"/>
      <c r="M1" s="6"/>
    </row>
    <row r="2" spans="1:13" x14ac:dyDescent="0.2">
      <c r="A2" s="7"/>
      <c r="B2" s="8" t="s">
        <v>18</v>
      </c>
      <c r="C2" s="8" t="s">
        <v>7</v>
      </c>
      <c r="D2" s="8" t="s">
        <v>2</v>
      </c>
      <c r="E2" s="8" t="s">
        <v>3</v>
      </c>
      <c r="F2" s="8" t="s">
        <v>5</v>
      </c>
      <c r="G2" s="8" t="s">
        <v>4</v>
      </c>
      <c r="H2" s="9" t="s">
        <v>1</v>
      </c>
      <c r="I2" s="9"/>
      <c r="J2" s="9"/>
      <c r="K2" s="10"/>
      <c r="L2" s="10"/>
      <c r="M2" s="11"/>
    </row>
    <row r="3" spans="1:13" ht="63.75" customHeight="1" x14ac:dyDescent="0.2">
      <c r="A3" s="12"/>
      <c r="B3" s="13"/>
      <c r="C3" s="13"/>
      <c r="D3" s="13"/>
      <c r="E3" s="13"/>
      <c r="F3" s="13"/>
      <c r="G3" s="13"/>
      <c r="H3" s="14" t="s">
        <v>8</v>
      </c>
      <c r="I3" s="14" t="s">
        <v>9</v>
      </c>
      <c r="J3" s="14" t="s">
        <v>10</v>
      </c>
      <c r="K3" s="14" t="s">
        <v>6</v>
      </c>
      <c r="L3" s="15" t="s">
        <v>11</v>
      </c>
      <c r="M3" s="16" t="s">
        <v>27</v>
      </c>
    </row>
    <row r="4" spans="1:13" ht="12" thickBot="1" x14ac:dyDescent="0.25">
      <c r="A4" s="17"/>
      <c r="B4" s="18"/>
      <c r="C4" s="18"/>
      <c r="D4" s="18"/>
      <c r="E4" s="18"/>
      <c r="F4" s="18"/>
      <c r="G4" s="18"/>
      <c r="H4" s="19">
        <v>1</v>
      </c>
      <c r="I4" s="20">
        <v>0.78</v>
      </c>
      <c r="J4" s="19">
        <v>1</v>
      </c>
      <c r="K4" s="21">
        <v>1300000</v>
      </c>
      <c r="L4" s="22"/>
      <c r="M4" s="23"/>
    </row>
    <row r="5" spans="1:13" ht="24" x14ac:dyDescent="0.2">
      <c r="A5" s="24">
        <v>1</v>
      </c>
      <c r="B5" s="25">
        <v>800093455</v>
      </c>
      <c r="C5" s="26" t="s">
        <v>13</v>
      </c>
      <c r="D5" s="27">
        <v>7397455709</v>
      </c>
      <c r="E5" s="27">
        <v>5090042562</v>
      </c>
      <c r="F5" s="27">
        <v>8497732204</v>
      </c>
      <c r="G5" s="27">
        <v>5106081658</v>
      </c>
      <c r="H5" s="28">
        <f t="shared" ref="H5:H68" si="0">+D5/E5</f>
        <v>1.4533190280619896</v>
      </c>
      <c r="I5" s="29">
        <f t="shared" ref="I5:I68" si="1">+G5/F5</f>
        <v>0.60087580255782791</v>
      </c>
      <c r="J5" s="30">
        <f t="shared" ref="J5:J68" si="2">+(D5-E5)/$K$4</f>
        <v>1774.93319</v>
      </c>
      <c r="K5" s="25"/>
      <c r="L5" s="31" t="s">
        <v>12</v>
      </c>
      <c r="M5" s="32"/>
    </row>
    <row r="6" spans="1:13" ht="36" x14ac:dyDescent="0.2">
      <c r="A6" s="33">
        <f>+A5+1</f>
        <v>2</v>
      </c>
      <c r="B6" s="34">
        <v>800149483</v>
      </c>
      <c r="C6" s="35" t="s">
        <v>14</v>
      </c>
      <c r="D6" s="36">
        <v>5865741880</v>
      </c>
      <c r="E6" s="36">
        <v>1050464582</v>
      </c>
      <c r="F6" s="36">
        <v>18452736420</v>
      </c>
      <c r="G6" s="36">
        <v>1050464582</v>
      </c>
      <c r="H6" s="37">
        <f t="shared" si="0"/>
        <v>5.5839501688215893</v>
      </c>
      <c r="I6" s="38">
        <f t="shared" si="1"/>
        <v>5.6927306502977733E-2</v>
      </c>
      <c r="J6" s="39">
        <f t="shared" si="2"/>
        <v>3704.0594599999999</v>
      </c>
      <c r="K6" s="34"/>
      <c r="L6" s="40" t="s">
        <v>12</v>
      </c>
      <c r="M6" s="41"/>
    </row>
    <row r="7" spans="1:13" ht="12" x14ac:dyDescent="0.2">
      <c r="A7" s="33">
        <f t="shared" ref="A7:A70" si="3">+A6+1</f>
        <v>3</v>
      </c>
      <c r="B7" s="34">
        <v>800152913</v>
      </c>
      <c r="C7" s="35" t="s">
        <v>16</v>
      </c>
      <c r="D7" s="36">
        <v>1013814519</v>
      </c>
      <c r="E7" s="36">
        <v>194751630</v>
      </c>
      <c r="F7" s="36">
        <v>2015825367</v>
      </c>
      <c r="G7" s="36">
        <v>754391549</v>
      </c>
      <c r="H7" s="37">
        <f t="shared" si="0"/>
        <v>5.2056792490003803</v>
      </c>
      <c r="I7" s="38">
        <f t="shared" si="1"/>
        <v>0.374234574755205</v>
      </c>
      <c r="J7" s="39">
        <f t="shared" si="2"/>
        <v>630.04837615384611</v>
      </c>
      <c r="K7" s="34"/>
      <c r="L7" s="40" t="s">
        <v>12</v>
      </c>
      <c r="M7" s="41"/>
    </row>
    <row r="8" spans="1:13" ht="12" x14ac:dyDescent="0.2">
      <c r="A8" s="33">
        <f t="shared" si="3"/>
        <v>4</v>
      </c>
      <c r="B8" s="34">
        <v>800167494</v>
      </c>
      <c r="C8" s="35" t="s">
        <v>17</v>
      </c>
      <c r="D8" s="36">
        <v>10305180000</v>
      </c>
      <c r="E8" s="36">
        <v>5855059173</v>
      </c>
      <c r="F8" s="36">
        <v>10470250000</v>
      </c>
      <c r="G8" s="36">
        <v>5855476000</v>
      </c>
      <c r="H8" s="37">
        <f t="shared" si="0"/>
        <v>1.7600471140447687</v>
      </c>
      <c r="I8" s="38">
        <f t="shared" si="1"/>
        <v>0.55924891955779465</v>
      </c>
      <c r="J8" s="39">
        <f t="shared" si="2"/>
        <v>3423.1698669230768</v>
      </c>
      <c r="K8" s="34"/>
      <c r="L8" s="40" t="s">
        <v>12</v>
      </c>
      <c r="M8" s="41"/>
    </row>
    <row r="9" spans="1:13" ht="12" x14ac:dyDescent="0.2">
      <c r="A9" s="33">
        <f t="shared" si="3"/>
        <v>5</v>
      </c>
      <c r="B9" s="34">
        <v>804013564</v>
      </c>
      <c r="C9" s="35" t="s">
        <v>19</v>
      </c>
      <c r="D9" s="36">
        <v>2132264874</v>
      </c>
      <c r="E9" s="36">
        <v>638551065</v>
      </c>
      <c r="F9" s="36">
        <v>2340307038</v>
      </c>
      <c r="G9" s="36">
        <v>1609551065</v>
      </c>
      <c r="H9" s="37">
        <f t="shared" si="0"/>
        <v>3.3392237377287906</v>
      </c>
      <c r="I9" s="38">
        <f t="shared" si="1"/>
        <v>0.68775209357807354</v>
      </c>
      <c r="J9" s="39">
        <f t="shared" si="2"/>
        <v>1149.0106223076923</v>
      </c>
      <c r="K9" s="34"/>
      <c r="L9" s="40" t="s">
        <v>12</v>
      </c>
      <c r="M9" s="41"/>
    </row>
    <row r="10" spans="1:13" ht="12" x14ac:dyDescent="0.2">
      <c r="A10" s="33">
        <f t="shared" si="3"/>
        <v>6</v>
      </c>
      <c r="B10" s="34">
        <v>811044917</v>
      </c>
      <c r="C10" s="35" t="s">
        <v>20</v>
      </c>
      <c r="D10" s="36">
        <v>3539138000</v>
      </c>
      <c r="E10" s="36">
        <v>2309184000</v>
      </c>
      <c r="F10" s="36">
        <v>4930516000</v>
      </c>
      <c r="G10" s="36">
        <v>2954341000</v>
      </c>
      <c r="H10" s="37">
        <f t="shared" si="0"/>
        <v>1.5326357709043541</v>
      </c>
      <c r="I10" s="38">
        <f t="shared" si="1"/>
        <v>0.59919509438768681</v>
      </c>
      <c r="J10" s="39">
        <f t="shared" si="2"/>
        <v>946.11846153846159</v>
      </c>
      <c r="K10" s="34"/>
      <c r="L10" s="40" t="s">
        <v>12</v>
      </c>
      <c r="M10" s="41"/>
    </row>
    <row r="11" spans="1:13" ht="12" x14ac:dyDescent="0.2">
      <c r="A11" s="33">
        <f t="shared" si="3"/>
        <v>7</v>
      </c>
      <c r="B11" s="34">
        <v>817005097</v>
      </c>
      <c r="C11" s="35" t="s">
        <v>21</v>
      </c>
      <c r="D11" s="36">
        <v>2008409488</v>
      </c>
      <c r="E11" s="36">
        <v>324105826</v>
      </c>
      <c r="F11" s="36">
        <v>2164090151</v>
      </c>
      <c r="G11" s="36">
        <v>324105826</v>
      </c>
      <c r="H11" s="37">
        <f t="shared" si="0"/>
        <v>6.1967707053806551</v>
      </c>
      <c r="I11" s="38">
        <f t="shared" si="1"/>
        <v>0.14976539949143736</v>
      </c>
      <c r="J11" s="39">
        <f t="shared" si="2"/>
        <v>1295.6182015384616</v>
      </c>
      <c r="K11" s="34"/>
      <c r="L11" s="40" t="s">
        <v>12</v>
      </c>
      <c r="M11" s="41"/>
    </row>
    <row r="12" spans="1:13" ht="12" x14ac:dyDescent="0.2">
      <c r="A12" s="33">
        <f t="shared" si="3"/>
        <v>8</v>
      </c>
      <c r="B12" s="34">
        <v>830023735</v>
      </c>
      <c r="C12" s="35" t="s">
        <v>22</v>
      </c>
      <c r="D12" s="36">
        <v>1276494286</v>
      </c>
      <c r="E12" s="36">
        <v>428114977</v>
      </c>
      <c r="F12" s="36">
        <v>2806026864</v>
      </c>
      <c r="G12" s="36">
        <v>1295975309</v>
      </c>
      <c r="H12" s="37">
        <f t="shared" si="0"/>
        <v>2.9816622976962566</v>
      </c>
      <c r="I12" s="38">
        <f t="shared" si="1"/>
        <v>0.46185420589758119</v>
      </c>
      <c r="J12" s="39">
        <f t="shared" si="2"/>
        <v>652.59946846153844</v>
      </c>
      <c r="K12" s="34"/>
      <c r="L12" s="40" t="s">
        <v>12</v>
      </c>
      <c r="M12" s="41"/>
    </row>
    <row r="13" spans="1:13" ht="12" x14ac:dyDescent="0.2">
      <c r="A13" s="33">
        <f t="shared" si="3"/>
        <v>9</v>
      </c>
      <c r="B13" s="34">
        <v>830056595</v>
      </c>
      <c r="C13" s="35" t="s">
        <v>23</v>
      </c>
      <c r="D13" s="36">
        <v>249465572</v>
      </c>
      <c r="E13" s="36">
        <v>27322502</v>
      </c>
      <c r="F13" s="36">
        <v>257587239</v>
      </c>
      <c r="G13" s="36">
        <v>27322502</v>
      </c>
      <c r="H13" s="37">
        <f t="shared" si="0"/>
        <v>9.1304073104285983</v>
      </c>
      <c r="I13" s="38">
        <f t="shared" si="1"/>
        <v>0.10607086789730294</v>
      </c>
      <c r="J13" s="39">
        <f t="shared" si="2"/>
        <v>170.87928461538462</v>
      </c>
      <c r="K13" s="34"/>
      <c r="L13" s="40" t="s">
        <v>12</v>
      </c>
      <c r="M13" s="41"/>
    </row>
    <row r="14" spans="1:13" ht="24" x14ac:dyDescent="0.2">
      <c r="A14" s="42">
        <f t="shared" si="3"/>
        <v>10</v>
      </c>
      <c r="B14" s="40">
        <v>830062617</v>
      </c>
      <c r="C14" s="43" t="s">
        <v>24</v>
      </c>
      <c r="D14" s="44">
        <v>950057801</v>
      </c>
      <c r="E14" s="44">
        <v>375421855</v>
      </c>
      <c r="F14" s="44">
        <v>1422057259</v>
      </c>
      <c r="G14" s="44">
        <v>408516046</v>
      </c>
      <c r="H14" s="45">
        <f t="shared" si="0"/>
        <v>2.5306406335880474</v>
      </c>
      <c r="I14" s="46">
        <f t="shared" si="1"/>
        <v>0.2872711653588908</v>
      </c>
      <c r="J14" s="47">
        <f t="shared" si="2"/>
        <v>442.02765076923077</v>
      </c>
      <c r="K14" s="40"/>
      <c r="L14" s="48" t="s">
        <v>12</v>
      </c>
      <c r="M14" s="49" t="s">
        <v>147</v>
      </c>
    </row>
    <row r="15" spans="1:13" ht="12" x14ac:dyDescent="0.2">
      <c r="A15" s="33">
        <f t="shared" si="3"/>
        <v>11</v>
      </c>
      <c r="B15" s="34">
        <v>830075303</v>
      </c>
      <c r="C15" s="35" t="s">
        <v>25</v>
      </c>
      <c r="D15" s="36">
        <v>6460665732</v>
      </c>
      <c r="E15" s="36">
        <v>3225064116</v>
      </c>
      <c r="F15" s="36">
        <v>9052524499</v>
      </c>
      <c r="G15" s="36">
        <v>5332020780</v>
      </c>
      <c r="H15" s="37">
        <f t="shared" si="0"/>
        <v>2.0032673769019729</v>
      </c>
      <c r="I15" s="38">
        <f t="shared" si="1"/>
        <v>0.58900926261939524</v>
      </c>
      <c r="J15" s="39">
        <f t="shared" si="2"/>
        <v>2488.9243200000001</v>
      </c>
      <c r="K15" s="34"/>
      <c r="L15" s="40" t="s">
        <v>12</v>
      </c>
      <c r="M15" s="41"/>
    </row>
    <row r="16" spans="1:13" ht="12" x14ac:dyDescent="0.2">
      <c r="A16" s="33">
        <f t="shared" si="3"/>
        <v>12</v>
      </c>
      <c r="B16" s="34">
        <v>830090578</v>
      </c>
      <c r="C16" s="35" t="s">
        <v>26</v>
      </c>
      <c r="D16" s="36">
        <v>2983374971</v>
      </c>
      <c r="E16" s="36">
        <v>1210783481</v>
      </c>
      <c r="F16" s="36">
        <v>4363111198</v>
      </c>
      <c r="G16" s="36">
        <v>2218783192</v>
      </c>
      <c r="H16" s="37">
        <f t="shared" si="0"/>
        <v>2.4640036949760797</v>
      </c>
      <c r="I16" s="38">
        <f t="shared" si="1"/>
        <v>0.50853235026809873</v>
      </c>
      <c r="J16" s="39">
        <f t="shared" si="2"/>
        <v>1363.5319153846153</v>
      </c>
      <c r="K16" s="34"/>
      <c r="L16" s="40" t="s">
        <v>12</v>
      </c>
      <c r="M16" s="41"/>
    </row>
    <row r="17" spans="1:13" ht="12" x14ac:dyDescent="0.2">
      <c r="A17" s="50">
        <f t="shared" si="3"/>
        <v>13</v>
      </c>
      <c r="B17" s="51">
        <v>830095994</v>
      </c>
      <c r="C17" s="52" t="s">
        <v>28</v>
      </c>
      <c r="D17" s="53">
        <v>156214123</v>
      </c>
      <c r="E17" s="53">
        <v>443041569</v>
      </c>
      <c r="F17" s="53">
        <v>1156207680</v>
      </c>
      <c r="G17" s="53">
        <v>443041569</v>
      </c>
      <c r="H17" s="54">
        <f t="shared" si="0"/>
        <v>0.35259473135352676</v>
      </c>
      <c r="I17" s="55">
        <f t="shared" si="1"/>
        <v>0.38318511169204483</v>
      </c>
      <c r="J17" s="56">
        <f t="shared" si="2"/>
        <v>-220.63649692307692</v>
      </c>
      <c r="K17" s="51"/>
      <c r="L17" s="57" t="s">
        <v>29</v>
      </c>
      <c r="M17" s="58" t="s">
        <v>146</v>
      </c>
    </row>
    <row r="18" spans="1:13" ht="12" x14ac:dyDescent="0.2">
      <c r="A18" s="33">
        <f t="shared" si="3"/>
        <v>14</v>
      </c>
      <c r="B18" s="34">
        <v>830109213</v>
      </c>
      <c r="C18" s="35" t="s">
        <v>30</v>
      </c>
      <c r="D18" s="36">
        <v>1134415514</v>
      </c>
      <c r="E18" s="36">
        <v>375483371</v>
      </c>
      <c r="F18" s="36">
        <v>1268865225</v>
      </c>
      <c r="G18" s="36">
        <v>442925872</v>
      </c>
      <c r="H18" s="37">
        <f t="shared" si="0"/>
        <v>3.0212137250680002</v>
      </c>
      <c r="I18" s="38">
        <f t="shared" si="1"/>
        <v>0.34907243359908458</v>
      </c>
      <c r="J18" s="39">
        <f t="shared" si="2"/>
        <v>583.79395615384612</v>
      </c>
      <c r="K18" s="34"/>
      <c r="L18" s="40" t="s">
        <v>12</v>
      </c>
      <c r="M18" s="41"/>
    </row>
    <row r="19" spans="1:13" ht="36" x14ac:dyDescent="0.2">
      <c r="A19" s="59">
        <f t="shared" si="3"/>
        <v>15</v>
      </c>
      <c r="B19" s="60">
        <v>830120348</v>
      </c>
      <c r="C19" s="61" t="s">
        <v>31</v>
      </c>
      <c r="D19" s="62">
        <v>3247688525</v>
      </c>
      <c r="E19" s="62">
        <v>2435924748</v>
      </c>
      <c r="F19" s="62">
        <v>12283110049</v>
      </c>
      <c r="G19" s="62">
        <v>5675314247</v>
      </c>
      <c r="H19" s="63">
        <f t="shared" si="0"/>
        <v>1.3332466561893972</v>
      </c>
      <c r="I19" s="64">
        <f t="shared" si="1"/>
        <v>0.46204212323751365</v>
      </c>
      <c r="J19" s="65">
        <f t="shared" si="2"/>
        <v>624.43367461538458</v>
      </c>
      <c r="K19" s="60"/>
      <c r="L19" s="60" t="s">
        <v>149</v>
      </c>
      <c r="M19" s="66" t="s">
        <v>148</v>
      </c>
    </row>
    <row r="20" spans="1:13" ht="12" x14ac:dyDescent="0.2">
      <c r="A20" s="33">
        <f t="shared" si="3"/>
        <v>16</v>
      </c>
      <c r="B20" s="34">
        <v>830122870</v>
      </c>
      <c r="C20" s="35" t="s">
        <v>32</v>
      </c>
      <c r="D20" s="36">
        <v>18031991000</v>
      </c>
      <c r="E20" s="36">
        <v>13707389000</v>
      </c>
      <c r="F20" s="36">
        <v>24520411000</v>
      </c>
      <c r="G20" s="36">
        <v>18436746000</v>
      </c>
      <c r="H20" s="37">
        <f t="shared" si="0"/>
        <v>1.3154942199422517</v>
      </c>
      <c r="I20" s="38">
        <f t="shared" si="1"/>
        <v>0.75189384060487408</v>
      </c>
      <c r="J20" s="39">
        <f t="shared" si="2"/>
        <v>3326.6169230769233</v>
      </c>
      <c r="K20" s="34"/>
      <c r="L20" s="40" t="s">
        <v>12</v>
      </c>
      <c r="M20" s="41"/>
    </row>
    <row r="21" spans="1:13" ht="12" x14ac:dyDescent="0.2">
      <c r="A21" s="33">
        <f t="shared" si="3"/>
        <v>17</v>
      </c>
      <c r="B21" s="34">
        <v>830129409</v>
      </c>
      <c r="C21" s="35" t="s">
        <v>33</v>
      </c>
      <c r="D21" s="36">
        <v>2144233422</v>
      </c>
      <c r="E21" s="36">
        <v>96444852</v>
      </c>
      <c r="F21" s="36">
        <v>2766374968</v>
      </c>
      <c r="G21" s="36">
        <v>120787264</v>
      </c>
      <c r="H21" s="37">
        <f t="shared" si="0"/>
        <v>22.232741069476678</v>
      </c>
      <c r="I21" s="38">
        <f t="shared" si="1"/>
        <v>4.3662650724216642E-2</v>
      </c>
      <c r="J21" s="39">
        <f t="shared" si="2"/>
        <v>1575.2219769230769</v>
      </c>
      <c r="K21" s="34"/>
      <c r="L21" s="40" t="s">
        <v>12</v>
      </c>
      <c r="M21" s="41"/>
    </row>
    <row r="22" spans="1:13" ht="12" x14ac:dyDescent="0.2">
      <c r="A22" s="33">
        <f t="shared" si="3"/>
        <v>18</v>
      </c>
      <c r="B22" s="34">
        <v>830514033</v>
      </c>
      <c r="C22" s="35" t="s">
        <v>34</v>
      </c>
      <c r="D22" s="36">
        <v>5863396911</v>
      </c>
      <c r="E22" s="36">
        <v>296981141</v>
      </c>
      <c r="F22" s="36">
        <v>6465064452</v>
      </c>
      <c r="G22" s="36">
        <v>3614472287</v>
      </c>
      <c r="H22" s="37">
        <f t="shared" si="0"/>
        <v>19.743330809682625</v>
      </c>
      <c r="I22" s="38">
        <f t="shared" si="1"/>
        <v>0.55907753338512267</v>
      </c>
      <c r="J22" s="39">
        <f t="shared" si="2"/>
        <v>4281.8582846153849</v>
      </c>
      <c r="K22" s="34"/>
      <c r="L22" s="40" t="s">
        <v>12</v>
      </c>
      <c r="M22" s="41"/>
    </row>
    <row r="23" spans="1:13" ht="36" x14ac:dyDescent="0.2">
      <c r="A23" s="59">
        <f t="shared" si="3"/>
        <v>19</v>
      </c>
      <c r="B23" s="60">
        <v>860006848</v>
      </c>
      <c r="C23" s="61" t="s">
        <v>35</v>
      </c>
      <c r="D23" s="62">
        <v>43094036000</v>
      </c>
      <c r="E23" s="62">
        <v>43001828000</v>
      </c>
      <c r="F23" s="62">
        <v>267272955000</v>
      </c>
      <c r="G23" s="62">
        <v>69642097000</v>
      </c>
      <c r="H23" s="63">
        <f t="shared" si="0"/>
        <v>1.00214428093615</v>
      </c>
      <c r="I23" s="64">
        <f t="shared" si="1"/>
        <v>0.26056544703522283</v>
      </c>
      <c r="J23" s="65">
        <f t="shared" si="2"/>
        <v>70.92923076923077</v>
      </c>
      <c r="K23" s="60"/>
      <c r="L23" s="60" t="s">
        <v>149</v>
      </c>
      <c r="M23" s="66" t="s">
        <v>150</v>
      </c>
    </row>
    <row r="24" spans="1:13" ht="36" x14ac:dyDescent="0.2">
      <c r="A24" s="59">
        <f t="shared" si="3"/>
        <v>20</v>
      </c>
      <c r="B24" s="60">
        <v>860007759</v>
      </c>
      <c r="C24" s="61" t="s">
        <v>36</v>
      </c>
      <c r="D24" s="62">
        <v>299278252920</v>
      </c>
      <c r="E24" s="62">
        <v>295525272633</v>
      </c>
      <c r="F24" s="62">
        <v>900542359707</v>
      </c>
      <c r="G24" s="62">
        <v>406345803920</v>
      </c>
      <c r="H24" s="63">
        <f t="shared" si="0"/>
        <v>1.0126993547914283</v>
      </c>
      <c r="I24" s="64">
        <f t="shared" si="1"/>
        <v>0.45122342057536136</v>
      </c>
      <c r="J24" s="65">
        <f t="shared" si="2"/>
        <v>2886.9079130769233</v>
      </c>
      <c r="K24" s="60"/>
      <c r="L24" s="60" t="s">
        <v>149</v>
      </c>
      <c r="M24" s="66" t="s">
        <v>151</v>
      </c>
    </row>
    <row r="25" spans="1:13" ht="12" x14ac:dyDescent="0.2">
      <c r="A25" s="33">
        <f t="shared" si="3"/>
        <v>21</v>
      </c>
      <c r="B25" s="34">
        <v>860009323</v>
      </c>
      <c r="C25" s="35" t="s">
        <v>37</v>
      </c>
      <c r="D25" s="36">
        <v>2043797264</v>
      </c>
      <c r="E25" s="36">
        <v>1641024309</v>
      </c>
      <c r="F25" s="36">
        <v>4297911030</v>
      </c>
      <c r="G25" s="36">
        <v>1641024309</v>
      </c>
      <c r="H25" s="37">
        <f t="shared" si="0"/>
        <v>1.2454399686775146</v>
      </c>
      <c r="I25" s="38">
        <f t="shared" si="1"/>
        <v>0.3818190505911892</v>
      </c>
      <c r="J25" s="39">
        <f t="shared" si="2"/>
        <v>309.82535000000001</v>
      </c>
      <c r="K25" s="34"/>
      <c r="L25" s="40" t="s">
        <v>12</v>
      </c>
      <c r="M25" s="41"/>
    </row>
    <row r="26" spans="1:13" ht="36" x14ac:dyDescent="0.2">
      <c r="A26" s="33">
        <f t="shared" si="3"/>
        <v>22</v>
      </c>
      <c r="B26" s="34">
        <v>860012336</v>
      </c>
      <c r="C26" s="35" t="s">
        <v>38</v>
      </c>
      <c r="D26" s="36">
        <v>31312163000</v>
      </c>
      <c r="E26" s="36">
        <v>20761815000</v>
      </c>
      <c r="F26" s="36">
        <v>100034089000</v>
      </c>
      <c r="G26" s="36">
        <v>35327810000</v>
      </c>
      <c r="H26" s="37">
        <f t="shared" si="0"/>
        <v>1.5081611602839156</v>
      </c>
      <c r="I26" s="38">
        <f t="shared" si="1"/>
        <v>0.35315771206753332</v>
      </c>
      <c r="J26" s="39">
        <f t="shared" si="2"/>
        <v>8115.6523076923077</v>
      </c>
      <c r="K26" s="34"/>
      <c r="L26" s="40" t="s">
        <v>12</v>
      </c>
      <c r="M26" s="41"/>
    </row>
    <row r="27" spans="1:13" ht="12" x14ac:dyDescent="0.2">
      <c r="A27" s="33">
        <f t="shared" si="3"/>
        <v>23</v>
      </c>
      <c r="B27" s="34">
        <v>860013720</v>
      </c>
      <c r="C27" s="35" t="s">
        <v>39</v>
      </c>
      <c r="D27" s="36">
        <v>746014070818</v>
      </c>
      <c r="E27" s="36">
        <v>504845235061</v>
      </c>
      <c r="F27" s="36">
        <v>2518262194431</v>
      </c>
      <c r="G27" s="36">
        <v>695185894042</v>
      </c>
      <c r="H27" s="37">
        <f t="shared" si="0"/>
        <v>1.4777084520325516</v>
      </c>
      <c r="I27" s="38">
        <f t="shared" si="1"/>
        <v>0.27605778920851287</v>
      </c>
      <c r="J27" s="39">
        <f t="shared" si="2"/>
        <v>185514.48904384614</v>
      </c>
      <c r="K27" s="34"/>
      <c r="L27" s="40" t="s">
        <v>12</v>
      </c>
      <c r="M27" s="41"/>
    </row>
    <row r="28" spans="1:13" ht="48" x14ac:dyDescent="0.2">
      <c r="A28" s="59">
        <f t="shared" si="3"/>
        <v>24</v>
      </c>
      <c r="B28" s="60">
        <v>860022382</v>
      </c>
      <c r="C28" s="61" t="s">
        <v>40</v>
      </c>
      <c r="D28" s="62">
        <v>0</v>
      </c>
      <c r="E28" s="62">
        <v>0</v>
      </c>
      <c r="F28" s="62">
        <v>0</v>
      </c>
      <c r="G28" s="62">
        <v>0</v>
      </c>
      <c r="H28" s="63" t="e">
        <f t="shared" si="0"/>
        <v>#DIV/0!</v>
      </c>
      <c r="I28" s="64" t="e">
        <f t="shared" si="1"/>
        <v>#DIV/0!</v>
      </c>
      <c r="J28" s="65">
        <f t="shared" si="2"/>
        <v>0</v>
      </c>
      <c r="K28" s="60"/>
      <c r="L28" s="60" t="s">
        <v>149</v>
      </c>
      <c r="M28" s="66" t="s">
        <v>152</v>
      </c>
    </row>
    <row r="29" spans="1:13" ht="36" x14ac:dyDescent="0.2">
      <c r="A29" s="59">
        <f t="shared" si="3"/>
        <v>25</v>
      </c>
      <c r="B29" s="60">
        <v>860034811</v>
      </c>
      <c r="C29" s="61" t="s">
        <v>41</v>
      </c>
      <c r="D29" s="62">
        <v>47179141000</v>
      </c>
      <c r="E29" s="62">
        <v>35907135000</v>
      </c>
      <c r="F29" s="62">
        <v>248646635000</v>
      </c>
      <c r="G29" s="62">
        <v>49026613000</v>
      </c>
      <c r="H29" s="63">
        <f t="shared" si="0"/>
        <v>1.3139210633207021</v>
      </c>
      <c r="I29" s="64">
        <f t="shared" si="1"/>
        <v>0.19717384472144575</v>
      </c>
      <c r="J29" s="65">
        <f t="shared" si="2"/>
        <v>8670.7738461538465</v>
      </c>
      <c r="K29" s="60"/>
      <c r="L29" s="60" t="s">
        <v>149</v>
      </c>
      <c r="M29" s="66" t="s">
        <v>153</v>
      </c>
    </row>
    <row r="30" spans="1:13" ht="12" x14ac:dyDescent="0.2">
      <c r="A30" s="42">
        <f t="shared" si="3"/>
        <v>26</v>
      </c>
      <c r="B30" s="40">
        <v>860052989</v>
      </c>
      <c r="C30" s="43" t="s">
        <v>15</v>
      </c>
      <c r="D30" s="44">
        <v>113380524</v>
      </c>
      <c r="E30" s="44">
        <v>56362070</v>
      </c>
      <c r="F30" s="44">
        <v>243009267</v>
      </c>
      <c r="G30" s="44">
        <v>116771864</v>
      </c>
      <c r="H30" s="45">
        <f>+D30/E30</f>
        <v>2.0116458462224682</v>
      </c>
      <c r="I30" s="46">
        <f>+G30/F30</f>
        <v>0.48052432502502057</v>
      </c>
      <c r="J30" s="47">
        <f t="shared" si="2"/>
        <v>43.860349230769231</v>
      </c>
      <c r="K30" s="40"/>
      <c r="L30" s="40" t="s">
        <v>12</v>
      </c>
      <c r="M30" s="49" t="s">
        <v>154</v>
      </c>
    </row>
    <row r="31" spans="1:13" s="2" customFormat="1" ht="36" x14ac:dyDescent="0.2">
      <c r="A31" s="50">
        <f t="shared" si="3"/>
        <v>27</v>
      </c>
      <c r="B31" s="51">
        <v>860072288</v>
      </c>
      <c r="C31" s="52" t="s">
        <v>42</v>
      </c>
      <c r="D31" s="53">
        <v>0</v>
      </c>
      <c r="E31" s="53">
        <v>0</v>
      </c>
      <c r="F31" s="53">
        <v>0</v>
      </c>
      <c r="G31" s="53">
        <v>0</v>
      </c>
      <c r="H31" s="54" t="e">
        <f t="shared" si="0"/>
        <v>#DIV/0!</v>
      </c>
      <c r="I31" s="55" t="e">
        <f t="shared" si="1"/>
        <v>#DIV/0!</v>
      </c>
      <c r="J31" s="56">
        <f t="shared" si="2"/>
        <v>0</v>
      </c>
      <c r="K31" s="51"/>
      <c r="L31" s="57" t="s">
        <v>29</v>
      </c>
      <c r="M31" s="67" t="s">
        <v>156</v>
      </c>
    </row>
    <row r="32" spans="1:13" s="2" customFormat="1" ht="36" x14ac:dyDescent="0.2">
      <c r="A32" s="59">
        <f t="shared" si="3"/>
        <v>28</v>
      </c>
      <c r="B32" s="60">
        <v>899999230</v>
      </c>
      <c r="C32" s="61" t="s">
        <v>43</v>
      </c>
      <c r="D32" s="62">
        <v>700380170824</v>
      </c>
      <c r="E32" s="62">
        <v>249647782653</v>
      </c>
      <c r="F32" s="62">
        <v>3621828570353</v>
      </c>
      <c r="G32" s="62">
        <v>1191309554013</v>
      </c>
      <c r="H32" s="63">
        <f t="shared" si="0"/>
        <v>2.8054732286466937</v>
      </c>
      <c r="I32" s="64">
        <f t="shared" si="1"/>
        <v>0.32892488721433039</v>
      </c>
      <c r="J32" s="65">
        <f t="shared" si="2"/>
        <v>346717.22167</v>
      </c>
      <c r="K32" s="60"/>
      <c r="L32" s="60" t="s">
        <v>149</v>
      </c>
      <c r="M32" s="66" t="s">
        <v>155</v>
      </c>
    </row>
    <row r="33" spans="1:13" s="2" customFormat="1" ht="48" x14ac:dyDescent="0.2">
      <c r="A33" s="59">
        <f t="shared" si="3"/>
        <v>29</v>
      </c>
      <c r="B33" s="60">
        <v>900068178</v>
      </c>
      <c r="C33" s="61" t="s">
        <v>44</v>
      </c>
      <c r="D33" s="62">
        <v>0</v>
      </c>
      <c r="E33" s="62">
        <v>0</v>
      </c>
      <c r="F33" s="62">
        <v>0</v>
      </c>
      <c r="G33" s="62">
        <v>0</v>
      </c>
      <c r="H33" s="63" t="e">
        <f t="shared" si="0"/>
        <v>#DIV/0!</v>
      </c>
      <c r="I33" s="64" t="e">
        <f t="shared" si="1"/>
        <v>#DIV/0!</v>
      </c>
      <c r="J33" s="65">
        <f t="shared" si="2"/>
        <v>0</v>
      </c>
      <c r="K33" s="60"/>
      <c r="L33" s="60" t="s">
        <v>149</v>
      </c>
      <c r="M33" s="66" t="s">
        <v>157</v>
      </c>
    </row>
    <row r="34" spans="1:13" ht="12" x14ac:dyDescent="0.2">
      <c r="A34" s="33">
        <f t="shared" si="3"/>
        <v>30</v>
      </c>
      <c r="B34" s="34">
        <v>900076677</v>
      </c>
      <c r="C34" s="35" t="s">
        <v>45</v>
      </c>
      <c r="D34" s="36">
        <v>1387055678</v>
      </c>
      <c r="E34" s="36">
        <v>504275033</v>
      </c>
      <c r="F34" s="36">
        <v>1505550280</v>
      </c>
      <c r="G34" s="36">
        <v>964118637</v>
      </c>
      <c r="H34" s="37">
        <f t="shared" si="0"/>
        <v>2.7505935991877672</v>
      </c>
      <c r="I34" s="38">
        <f t="shared" si="1"/>
        <v>0.64037624635159973</v>
      </c>
      <c r="J34" s="39">
        <f t="shared" si="2"/>
        <v>679.06203461538462</v>
      </c>
      <c r="K34" s="34"/>
      <c r="L34" s="40" t="s">
        <v>12</v>
      </c>
      <c r="M34" s="41"/>
    </row>
    <row r="35" spans="1:13" x14ac:dyDescent="0.2">
      <c r="A35" s="50">
        <f t="shared" si="3"/>
        <v>31</v>
      </c>
      <c r="B35" s="51">
        <v>900099214</v>
      </c>
      <c r="C35" s="51" t="s">
        <v>46</v>
      </c>
      <c r="D35" s="52">
        <v>311563000</v>
      </c>
      <c r="E35" s="53">
        <v>339063000</v>
      </c>
      <c r="F35" s="53">
        <v>499205000</v>
      </c>
      <c r="G35" s="53">
        <v>339063000</v>
      </c>
      <c r="H35" s="53">
        <f t="shared" si="0"/>
        <v>0.91889412881971788</v>
      </c>
      <c r="I35" s="54">
        <f t="shared" si="1"/>
        <v>0.67920593744053048</v>
      </c>
      <c r="J35" s="55">
        <f t="shared" si="2"/>
        <v>-21.153846153846153</v>
      </c>
      <c r="K35" s="56"/>
      <c r="L35" s="57" t="s">
        <v>29</v>
      </c>
      <c r="M35" s="68" t="s">
        <v>47</v>
      </c>
    </row>
    <row r="36" spans="1:13" ht="12" x14ac:dyDescent="0.2">
      <c r="A36" s="33">
        <f t="shared" si="3"/>
        <v>32</v>
      </c>
      <c r="B36" s="34">
        <v>900120220</v>
      </c>
      <c r="C36" s="35" t="s">
        <v>48</v>
      </c>
      <c r="D36" s="36">
        <v>4684562000</v>
      </c>
      <c r="E36" s="36">
        <v>2251247000</v>
      </c>
      <c r="F36" s="36">
        <v>7659817000</v>
      </c>
      <c r="G36" s="36">
        <v>4098917000</v>
      </c>
      <c r="H36" s="37">
        <f t="shared" si="0"/>
        <v>2.0808742887830611</v>
      </c>
      <c r="I36" s="38">
        <f t="shared" si="1"/>
        <v>0.53511944214855267</v>
      </c>
      <c r="J36" s="39">
        <f t="shared" si="2"/>
        <v>1871.7807692307692</v>
      </c>
      <c r="K36" s="34"/>
      <c r="L36" s="40" t="s">
        <v>12</v>
      </c>
      <c r="M36" s="41"/>
    </row>
    <row r="37" spans="1:13" ht="48" x14ac:dyDescent="0.2">
      <c r="A37" s="59">
        <f t="shared" si="3"/>
        <v>33</v>
      </c>
      <c r="B37" s="60">
        <v>900143059</v>
      </c>
      <c r="C37" s="61" t="s">
        <v>49</v>
      </c>
      <c r="D37" s="62">
        <v>0</v>
      </c>
      <c r="E37" s="62">
        <v>0</v>
      </c>
      <c r="F37" s="62">
        <v>0</v>
      </c>
      <c r="G37" s="62">
        <v>0</v>
      </c>
      <c r="H37" s="63" t="e">
        <f t="shared" si="0"/>
        <v>#DIV/0!</v>
      </c>
      <c r="I37" s="64" t="e">
        <f t="shared" si="1"/>
        <v>#DIV/0!</v>
      </c>
      <c r="J37" s="65">
        <f t="shared" si="2"/>
        <v>0</v>
      </c>
      <c r="K37" s="60"/>
      <c r="L37" s="60" t="s">
        <v>149</v>
      </c>
      <c r="M37" s="66" t="s">
        <v>158</v>
      </c>
    </row>
    <row r="38" spans="1:13" ht="12" x14ac:dyDescent="0.2">
      <c r="A38" s="42">
        <f t="shared" si="3"/>
        <v>34</v>
      </c>
      <c r="B38" s="40">
        <v>900201449</v>
      </c>
      <c r="C38" s="43" t="s">
        <v>50</v>
      </c>
      <c r="D38" s="44">
        <v>497784425</v>
      </c>
      <c r="E38" s="44">
        <v>98861771</v>
      </c>
      <c r="F38" s="44">
        <v>497784425</v>
      </c>
      <c r="G38" s="44">
        <v>98861771</v>
      </c>
      <c r="H38" s="45">
        <f t="shared" si="0"/>
        <v>5.0351558541268702</v>
      </c>
      <c r="I38" s="46">
        <f t="shared" si="1"/>
        <v>0.19860358427244887</v>
      </c>
      <c r="J38" s="47">
        <f t="shared" si="2"/>
        <v>306.86358000000001</v>
      </c>
      <c r="K38" s="40"/>
      <c r="L38" s="40" t="s">
        <v>12</v>
      </c>
      <c r="M38" s="49" t="s">
        <v>154</v>
      </c>
    </row>
    <row r="39" spans="1:13" ht="12" x14ac:dyDescent="0.2">
      <c r="A39" s="33">
        <f t="shared" si="3"/>
        <v>35</v>
      </c>
      <c r="B39" s="34">
        <v>900223319</v>
      </c>
      <c r="C39" s="35" t="s">
        <v>51</v>
      </c>
      <c r="D39" s="36">
        <v>2867667000</v>
      </c>
      <c r="E39" s="36">
        <v>145213000</v>
      </c>
      <c r="F39" s="36">
        <v>3008434000</v>
      </c>
      <c r="G39" s="36">
        <v>1457213000</v>
      </c>
      <c r="H39" s="37">
        <f t="shared" si="0"/>
        <v>19.748004655230591</v>
      </c>
      <c r="I39" s="38">
        <f t="shared" si="1"/>
        <v>0.48437592448429978</v>
      </c>
      <c r="J39" s="39">
        <f t="shared" si="2"/>
        <v>2094.1953846153847</v>
      </c>
      <c r="K39" s="34"/>
      <c r="L39" s="40" t="s">
        <v>12</v>
      </c>
      <c r="M39" s="41"/>
    </row>
    <row r="40" spans="1:13" ht="33.75" customHeight="1" x14ac:dyDescent="0.2">
      <c r="A40" s="33">
        <f t="shared" si="3"/>
        <v>36</v>
      </c>
      <c r="B40" s="34">
        <v>900224607</v>
      </c>
      <c r="C40" s="69" t="s">
        <v>52</v>
      </c>
      <c r="D40" s="36">
        <v>2256982267</v>
      </c>
      <c r="E40" s="36">
        <v>567077276</v>
      </c>
      <c r="F40" s="36">
        <v>2302994512</v>
      </c>
      <c r="G40" s="36">
        <v>567077276</v>
      </c>
      <c r="H40" s="37">
        <f t="shared" si="0"/>
        <v>3.9800259374173899</v>
      </c>
      <c r="I40" s="38">
        <f t="shared" si="1"/>
        <v>0.24623474916904187</v>
      </c>
      <c r="J40" s="39">
        <f t="shared" si="2"/>
        <v>1299.9269161538462</v>
      </c>
      <c r="K40" s="34"/>
      <c r="L40" s="40" t="s">
        <v>12</v>
      </c>
      <c r="M40" s="41"/>
    </row>
    <row r="41" spans="1:13" s="2" customFormat="1" ht="24" x14ac:dyDescent="0.2">
      <c r="A41" s="50">
        <f t="shared" si="3"/>
        <v>37</v>
      </c>
      <c r="B41" s="51">
        <v>900230776</v>
      </c>
      <c r="C41" s="52" t="s">
        <v>53</v>
      </c>
      <c r="D41" s="53">
        <v>0</v>
      </c>
      <c r="E41" s="53">
        <v>0</v>
      </c>
      <c r="F41" s="53">
        <v>0</v>
      </c>
      <c r="G41" s="53">
        <v>0</v>
      </c>
      <c r="H41" s="54" t="e">
        <f t="shared" si="0"/>
        <v>#DIV/0!</v>
      </c>
      <c r="I41" s="55" t="e">
        <f t="shared" si="1"/>
        <v>#DIV/0!</v>
      </c>
      <c r="J41" s="56">
        <f t="shared" si="2"/>
        <v>0</v>
      </c>
      <c r="K41" s="51"/>
      <c r="L41" s="57" t="s">
        <v>29</v>
      </c>
      <c r="M41" s="67" t="s">
        <v>54</v>
      </c>
    </row>
    <row r="42" spans="1:13" ht="24" x14ac:dyDescent="0.2">
      <c r="A42" s="59">
        <f t="shared" si="3"/>
        <v>38</v>
      </c>
      <c r="B42" s="60">
        <v>900252202</v>
      </c>
      <c r="C42" s="61" t="s">
        <v>55</v>
      </c>
      <c r="D42" s="62">
        <v>1161950483</v>
      </c>
      <c r="E42" s="62">
        <v>455839799</v>
      </c>
      <c r="F42" s="62">
        <v>1284183199</v>
      </c>
      <c r="G42" s="62">
        <v>455839799</v>
      </c>
      <c r="H42" s="63">
        <f t="shared" si="0"/>
        <v>2.5490325450937643</v>
      </c>
      <c r="I42" s="64">
        <f t="shared" si="1"/>
        <v>0.3549647739940569</v>
      </c>
      <c r="J42" s="65">
        <f t="shared" si="2"/>
        <v>543.16206461538457</v>
      </c>
      <c r="K42" s="60"/>
      <c r="L42" s="60" t="s">
        <v>149</v>
      </c>
      <c r="M42" s="66" t="s">
        <v>159</v>
      </c>
    </row>
    <row r="43" spans="1:13" ht="36" x14ac:dyDescent="0.2">
      <c r="A43" s="50">
        <f t="shared" si="3"/>
        <v>39</v>
      </c>
      <c r="B43" s="51">
        <v>900276080</v>
      </c>
      <c r="C43" s="52" t="s">
        <v>57</v>
      </c>
      <c r="D43" s="53">
        <v>0</v>
      </c>
      <c r="E43" s="53">
        <v>0</v>
      </c>
      <c r="F43" s="53">
        <v>0</v>
      </c>
      <c r="G43" s="53">
        <v>0</v>
      </c>
      <c r="H43" s="54" t="e">
        <f t="shared" si="0"/>
        <v>#DIV/0!</v>
      </c>
      <c r="I43" s="55" t="e">
        <f t="shared" si="1"/>
        <v>#DIV/0!</v>
      </c>
      <c r="J43" s="56">
        <f t="shared" si="2"/>
        <v>0</v>
      </c>
      <c r="K43" s="51"/>
      <c r="L43" s="57" t="s">
        <v>29</v>
      </c>
      <c r="M43" s="67" t="s">
        <v>160</v>
      </c>
    </row>
    <row r="44" spans="1:13" ht="12" x14ac:dyDescent="0.2">
      <c r="A44" s="33">
        <f t="shared" si="3"/>
        <v>40</v>
      </c>
      <c r="B44" s="34">
        <v>900294166</v>
      </c>
      <c r="C44" s="35" t="s">
        <v>56</v>
      </c>
      <c r="D44" s="70">
        <v>1528128640</v>
      </c>
      <c r="E44" s="70">
        <v>406986200</v>
      </c>
      <c r="F44" s="70">
        <v>2532283113</v>
      </c>
      <c r="G44" s="70">
        <v>1611197792</v>
      </c>
      <c r="H44" s="37">
        <f t="shared" si="0"/>
        <v>3.7547431337966741</v>
      </c>
      <c r="I44" s="71">
        <f t="shared" si="1"/>
        <v>0.63626289798663593</v>
      </c>
      <c r="J44" s="72">
        <f t="shared" si="2"/>
        <v>862.4172615384615</v>
      </c>
      <c r="K44" s="34"/>
      <c r="L44" s="40" t="s">
        <v>12</v>
      </c>
      <c r="M44" s="41"/>
    </row>
    <row r="45" spans="1:13" ht="12" x14ac:dyDescent="0.2">
      <c r="A45" s="33">
        <f t="shared" si="3"/>
        <v>41</v>
      </c>
      <c r="B45" s="34">
        <v>900336119</v>
      </c>
      <c r="C45" s="35" t="s">
        <v>58</v>
      </c>
      <c r="D45" s="36">
        <v>1145972131</v>
      </c>
      <c r="E45" s="36">
        <v>142413944</v>
      </c>
      <c r="F45" s="36">
        <v>1189712308</v>
      </c>
      <c r="G45" s="36">
        <v>339707579</v>
      </c>
      <c r="H45" s="37">
        <f t="shared" si="0"/>
        <v>8.0467691492344322</v>
      </c>
      <c r="I45" s="38">
        <f t="shared" si="1"/>
        <v>0.28553758477213298</v>
      </c>
      <c r="J45" s="39">
        <f t="shared" si="2"/>
        <v>771.96783615384618</v>
      </c>
      <c r="K45" s="34"/>
      <c r="L45" s="40" t="s">
        <v>12</v>
      </c>
      <c r="M45" s="41"/>
    </row>
    <row r="46" spans="1:13" s="2" customFormat="1" ht="24" x14ac:dyDescent="0.2">
      <c r="A46" s="59">
        <f t="shared" si="3"/>
        <v>42</v>
      </c>
      <c r="B46" s="60">
        <v>900339194</v>
      </c>
      <c r="C46" s="61" t="s">
        <v>59</v>
      </c>
      <c r="D46" s="62">
        <v>2865084725</v>
      </c>
      <c r="E46" s="62">
        <v>2365015502</v>
      </c>
      <c r="F46" s="62">
        <v>3102323011</v>
      </c>
      <c r="G46" s="62">
        <v>2600237729</v>
      </c>
      <c r="H46" s="63">
        <f t="shared" si="0"/>
        <v>1.2114443742872345</v>
      </c>
      <c r="I46" s="64">
        <f t="shared" si="1"/>
        <v>0.83815828325427721</v>
      </c>
      <c r="J46" s="65">
        <f t="shared" si="2"/>
        <v>384.66863307692307</v>
      </c>
      <c r="K46" s="60"/>
      <c r="L46" s="60" t="s">
        <v>149</v>
      </c>
      <c r="M46" s="66" t="s">
        <v>161</v>
      </c>
    </row>
    <row r="47" spans="1:13" ht="12" x14ac:dyDescent="0.2">
      <c r="A47" s="33">
        <f t="shared" si="3"/>
        <v>43</v>
      </c>
      <c r="B47" s="34">
        <v>900350772</v>
      </c>
      <c r="C47" s="35" t="s">
        <v>60</v>
      </c>
      <c r="D47" s="36">
        <v>935444000</v>
      </c>
      <c r="E47" s="36">
        <v>241276000</v>
      </c>
      <c r="F47" s="36">
        <v>1327749000</v>
      </c>
      <c r="G47" s="36">
        <v>342925000</v>
      </c>
      <c r="H47" s="37">
        <f t="shared" si="0"/>
        <v>3.8770702432069499</v>
      </c>
      <c r="I47" s="38">
        <f t="shared" si="1"/>
        <v>0.25827547224663699</v>
      </c>
      <c r="J47" s="39">
        <f t="shared" si="2"/>
        <v>533.97538461538466</v>
      </c>
      <c r="K47" s="34"/>
      <c r="L47" s="40" t="s">
        <v>12</v>
      </c>
      <c r="M47" s="41"/>
    </row>
    <row r="48" spans="1:13" ht="12" x14ac:dyDescent="0.2">
      <c r="A48" s="33">
        <f t="shared" si="3"/>
        <v>44</v>
      </c>
      <c r="B48" s="34">
        <v>900368050</v>
      </c>
      <c r="C48" s="35" t="s">
        <v>61</v>
      </c>
      <c r="D48" s="36">
        <v>1879921903</v>
      </c>
      <c r="E48" s="36">
        <v>445872143</v>
      </c>
      <c r="F48" s="36">
        <v>1935805991</v>
      </c>
      <c r="G48" s="36">
        <v>679643863</v>
      </c>
      <c r="H48" s="37">
        <f t="shared" si="0"/>
        <v>4.2162802330532676</v>
      </c>
      <c r="I48" s="38">
        <f t="shared" si="1"/>
        <v>0.35109089762084533</v>
      </c>
      <c r="J48" s="39">
        <f t="shared" si="2"/>
        <v>1103.1152</v>
      </c>
      <c r="K48" s="34"/>
      <c r="L48" s="40" t="s">
        <v>12</v>
      </c>
      <c r="M48" s="41"/>
    </row>
    <row r="49" spans="1:13" s="2" customFormat="1" ht="12" x14ac:dyDescent="0.2">
      <c r="A49" s="42">
        <f t="shared" si="3"/>
        <v>45</v>
      </c>
      <c r="B49" s="40">
        <v>900413145</v>
      </c>
      <c r="C49" s="40" t="s">
        <v>62</v>
      </c>
      <c r="D49" s="44">
        <v>55486177</v>
      </c>
      <c r="E49" s="44">
        <v>10842964</v>
      </c>
      <c r="F49" s="44">
        <v>103073630</v>
      </c>
      <c r="G49" s="44">
        <v>10842964</v>
      </c>
      <c r="H49" s="45">
        <f t="shared" si="0"/>
        <v>5.1172517957267036</v>
      </c>
      <c r="I49" s="46">
        <f t="shared" si="1"/>
        <v>0.10519629511447302</v>
      </c>
      <c r="J49" s="47">
        <f t="shared" si="2"/>
        <v>34.340933076923079</v>
      </c>
      <c r="K49" s="40"/>
      <c r="L49" s="40" t="s">
        <v>12</v>
      </c>
      <c r="M49" s="49" t="s">
        <v>154</v>
      </c>
    </row>
    <row r="50" spans="1:13" s="2" customFormat="1" ht="36" x14ac:dyDescent="0.2">
      <c r="A50" s="59">
        <f t="shared" si="3"/>
        <v>46</v>
      </c>
      <c r="B50" s="60">
        <v>900419348</v>
      </c>
      <c r="C50" s="61" t="s">
        <v>63</v>
      </c>
      <c r="D50" s="62">
        <v>493222073</v>
      </c>
      <c r="E50" s="62">
        <v>68412825</v>
      </c>
      <c r="F50" s="62">
        <v>497016194</v>
      </c>
      <c r="G50" s="62">
        <v>68412825</v>
      </c>
      <c r="H50" s="63">
        <f t="shared" si="0"/>
        <v>7.209497239735386</v>
      </c>
      <c r="I50" s="64">
        <f t="shared" si="1"/>
        <v>0.13764707433255183</v>
      </c>
      <c r="J50" s="65">
        <f t="shared" si="2"/>
        <v>326.77634461538463</v>
      </c>
      <c r="K50" s="60"/>
      <c r="L50" s="60" t="s">
        <v>149</v>
      </c>
      <c r="M50" s="66" t="s">
        <v>162</v>
      </c>
    </row>
    <row r="51" spans="1:13" s="2" customFormat="1" ht="36" x14ac:dyDescent="0.2">
      <c r="A51" s="59">
        <f t="shared" si="3"/>
        <v>47</v>
      </c>
      <c r="B51" s="60">
        <v>900435931</v>
      </c>
      <c r="C51" s="61" t="s">
        <v>64</v>
      </c>
      <c r="D51" s="62">
        <v>1582543403</v>
      </c>
      <c r="E51" s="62">
        <v>657412952</v>
      </c>
      <c r="F51" s="62">
        <v>3497466096</v>
      </c>
      <c r="G51" s="62">
        <v>1667815222</v>
      </c>
      <c r="H51" s="63">
        <f t="shared" si="0"/>
        <v>2.4072288174206826</v>
      </c>
      <c r="I51" s="64">
        <f t="shared" si="1"/>
        <v>0.47686387122021151</v>
      </c>
      <c r="J51" s="65">
        <f t="shared" si="2"/>
        <v>711.63880846153847</v>
      </c>
      <c r="K51" s="60"/>
      <c r="L51" s="60" t="s">
        <v>149</v>
      </c>
      <c r="M51" s="66" t="s">
        <v>163</v>
      </c>
    </row>
    <row r="52" spans="1:13" s="2" customFormat="1" ht="36" x14ac:dyDescent="0.2">
      <c r="A52" s="59">
        <f t="shared" si="3"/>
        <v>48</v>
      </c>
      <c r="B52" s="60">
        <v>900475076</v>
      </c>
      <c r="C52" s="61" t="s">
        <v>65</v>
      </c>
      <c r="D52" s="62">
        <v>1318012964</v>
      </c>
      <c r="E52" s="62">
        <v>273589000</v>
      </c>
      <c r="F52" s="62">
        <v>1347319264</v>
      </c>
      <c r="G52" s="62">
        <v>536900490</v>
      </c>
      <c r="H52" s="63">
        <f t="shared" si="0"/>
        <v>4.8174925307669536</v>
      </c>
      <c r="I52" s="64">
        <f t="shared" si="1"/>
        <v>0.39849537102736771</v>
      </c>
      <c r="J52" s="65">
        <f t="shared" si="2"/>
        <v>803.40304923076928</v>
      </c>
      <c r="K52" s="60"/>
      <c r="L52" s="60" t="s">
        <v>149</v>
      </c>
      <c r="M52" s="66" t="s">
        <v>164</v>
      </c>
    </row>
    <row r="53" spans="1:13" s="2" customFormat="1" ht="36" x14ac:dyDescent="0.2">
      <c r="A53" s="59">
        <f t="shared" si="3"/>
        <v>49</v>
      </c>
      <c r="B53" s="60">
        <v>900483711</v>
      </c>
      <c r="C53" s="61" t="s">
        <v>66</v>
      </c>
      <c r="D53" s="62">
        <v>1294685766600</v>
      </c>
      <c r="E53" s="62">
        <v>773339133677</v>
      </c>
      <c r="F53" s="62">
        <v>1399281701472</v>
      </c>
      <c r="G53" s="62">
        <v>781435988159</v>
      </c>
      <c r="H53" s="63">
        <f t="shared" si="0"/>
        <v>1.6741500723546088</v>
      </c>
      <c r="I53" s="64">
        <f t="shared" si="1"/>
        <v>0.55845508973422153</v>
      </c>
      <c r="J53" s="65">
        <f t="shared" si="2"/>
        <v>401035.87147923076</v>
      </c>
      <c r="K53" s="60"/>
      <c r="L53" s="60" t="s">
        <v>149</v>
      </c>
      <c r="M53" s="66" t="s">
        <v>165</v>
      </c>
    </row>
    <row r="54" spans="1:13" s="2" customFormat="1" ht="12" x14ac:dyDescent="0.2">
      <c r="A54" s="42">
        <f t="shared" si="3"/>
        <v>50</v>
      </c>
      <c r="B54" s="34">
        <v>900491499</v>
      </c>
      <c r="C54" s="35" t="s">
        <v>67</v>
      </c>
      <c r="D54" s="36">
        <v>532795815</v>
      </c>
      <c r="E54" s="36">
        <v>226079668</v>
      </c>
      <c r="F54" s="36">
        <v>957283678</v>
      </c>
      <c r="G54" s="36">
        <v>441928814</v>
      </c>
      <c r="H54" s="45">
        <f t="shared" si="0"/>
        <v>2.3566728477325967</v>
      </c>
      <c r="I54" s="46">
        <f t="shared" si="1"/>
        <v>0.46164875068516525</v>
      </c>
      <c r="J54" s="47">
        <f t="shared" si="2"/>
        <v>235.93549769230771</v>
      </c>
      <c r="K54" s="73"/>
      <c r="L54" s="40" t="s">
        <v>12</v>
      </c>
      <c r="M54" s="74"/>
    </row>
    <row r="55" spans="1:13" s="2" customFormat="1" ht="12" x14ac:dyDescent="0.2">
      <c r="A55" s="59">
        <f t="shared" si="3"/>
        <v>51</v>
      </c>
      <c r="B55" s="60">
        <v>900497213</v>
      </c>
      <c r="C55" s="61" t="s">
        <v>68</v>
      </c>
      <c r="D55" s="62">
        <v>544584000</v>
      </c>
      <c r="E55" s="62">
        <v>132553000</v>
      </c>
      <c r="F55" s="62">
        <v>551943000</v>
      </c>
      <c r="G55" s="62">
        <v>132553000</v>
      </c>
      <c r="H55" s="63">
        <f t="shared" ref="H55" si="4">+D55/E55</f>
        <v>4.1084245547064198</v>
      </c>
      <c r="I55" s="64">
        <f t="shared" ref="I55" si="5">+G55/F55</f>
        <v>0.24015704520213138</v>
      </c>
      <c r="J55" s="65">
        <f t="shared" ref="J55" si="6">+(D55-E55)/$K$4</f>
        <v>316.9469230769231</v>
      </c>
      <c r="K55" s="60"/>
      <c r="L55" s="60" t="s">
        <v>149</v>
      </c>
      <c r="M55" s="66" t="s">
        <v>154</v>
      </c>
    </row>
    <row r="56" spans="1:13" s="2" customFormat="1" ht="12" x14ac:dyDescent="0.2">
      <c r="A56" s="59">
        <f t="shared" si="3"/>
        <v>52</v>
      </c>
      <c r="B56" s="60">
        <v>900520682</v>
      </c>
      <c r="C56" s="61" t="s">
        <v>69</v>
      </c>
      <c r="D56" s="62">
        <v>116202221</v>
      </c>
      <c r="E56" s="62">
        <v>74804218</v>
      </c>
      <c r="F56" s="62">
        <v>120313535</v>
      </c>
      <c r="G56" s="62">
        <v>74804218</v>
      </c>
      <c r="H56" s="63">
        <f t="shared" si="0"/>
        <v>1.5534180305180116</v>
      </c>
      <c r="I56" s="64">
        <f t="shared" si="1"/>
        <v>0.621743995802301</v>
      </c>
      <c r="J56" s="65">
        <f t="shared" si="2"/>
        <v>31.844617692307693</v>
      </c>
      <c r="K56" s="60"/>
      <c r="L56" s="60" t="s">
        <v>149</v>
      </c>
      <c r="M56" s="66" t="s">
        <v>154</v>
      </c>
    </row>
    <row r="57" spans="1:13" s="2" customFormat="1" ht="12" x14ac:dyDescent="0.2">
      <c r="A57" s="42">
        <f t="shared" si="3"/>
        <v>53</v>
      </c>
      <c r="B57" s="34">
        <v>900539329</v>
      </c>
      <c r="C57" s="35" t="s">
        <v>70</v>
      </c>
      <c r="D57" s="36">
        <v>1585609796</v>
      </c>
      <c r="E57" s="36">
        <v>556299777</v>
      </c>
      <c r="F57" s="36">
        <v>2042137570</v>
      </c>
      <c r="G57" s="36">
        <v>784692616</v>
      </c>
      <c r="H57" s="45">
        <f t="shared" si="0"/>
        <v>2.8502794025027982</v>
      </c>
      <c r="I57" s="46">
        <f t="shared" si="1"/>
        <v>0.38425061441869462</v>
      </c>
      <c r="J57" s="47">
        <f t="shared" si="2"/>
        <v>791.77693769230768</v>
      </c>
      <c r="K57" s="73"/>
      <c r="L57" s="40" t="s">
        <v>12</v>
      </c>
      <c r="M57" s="74"/>
    </row>
    <row r="58" spans="1:13" s="2" customFormat="1" ht="12" x14ac:dyDescent="0.2">
      <c r="A58" s="50">
        <f t="shared" si="3"/>
        <v>54</v>
      </c>
      <c r="B58" s="51">
        <v>900542831</v>
      </c>
      <c r="C58" s="52"/>
      <c r="D58" s="53">
        <v>0</v>
      </c>
      <c r="E58" s="53">
        <v>0</v>
      </c>
      <c r="F58" s="53">
        <v>0</v>
      </c>
      <c r="G58" s="53">
        <v>0</v>
      </c>
      <c r="H58" s="54" t="e">
        <f t="shared" si="0"/>
        <v>#DIV/0!</v>
      </c>
      <c r="I58" s="55" t="e">
        <f t="shared" si="1"/>
        <v>#DIV/0!</v>
      </c>
      <c r="J58" s="56">
        <f t="shared" si="2"/>
        <v>0</v>
      </c>
      <c r="K58" s="51"/>
      <c r="L58" s="57" t="s">
        <v>29</v>
      </c>
      <c r="M58" s="67" t="s">
        <v>73</v>
      </c>
    </row>
    <row r="59" spans="1:13" s="2" customFormat="1" ht="12" x14ac:dyDescent="0.2">
      <c r="A59" s="50">
        <f t="shared" si="3"/>
        <v>55</v>
      </c>
      <c r="B59" s="51">
        <v>900551446</v>
      </c>
      <c r="C59" s="52" t="s">
        <v>71</v>
      </c>
      <c r="D59" s="53">
        <v>0</v>
      </c>
      <c r="E59" s="53">
        <v>0</v>
      </c>
      <c r="F59" s="53">
        <v>0</v>
      </c>
      <c r="G59" s="53">
        <v>0</v>
      </c>
      <c r="H59" s="54" t="e">
        <f t="shared" si="0"/>
        <v>#DIV/0!</v>
      </c>
      <c r="I59" s="55" t="e">
        <f t="shared" si="1"/>
        <v>#DIV/0!</v>
      </c>
      <c r="J59" s="56">
        <f t="shared" si="2"/>
        <v>0</v>
      </c>
      <c r="K59" s="51"/>
      <c r="L59" s="57" t="s">
        <v>29</v>
      </c>
      <c r="M59" s="67" t="s">
        <v>72</v>
      </c>
    </row>
    <row r="60" spans="1:13" s="2" customFormat="1" ht="12" x14ac:dyDescent="0.2">
      <c r="A60" s="50">
        <f t="shared" si="3"/>
        <v>56</v>
      </c>
      <c r="B60" s="51">
        <v>900562187</v>
      </c>
      <c r="C60" s="52" t="s">
        <v>74</v>
      </c>
      <c r="D60" s="53">
        <v>41185844</v>
      </c>
      <c r="E60" s="53">
        <v>37596782</v>
      </c>
      <c r="F60" s="53">
        <v>47126576</v>
      </c>
      <c r="G60" s="53">
        <v>37596782</v>
      </c>
      <c r="H60" s="54">
        <f t="shared" si="0"/>
        <v>1.09546194671661</v>
      </c>
      <c r="I60" s="55">
        <f t="shared" si="1"/>
        <v>0.79778301737855939</v>
      </c>
      <c r="J60" s="56">
        <f t="shared" si="2"/>
        <v>2.7608169230769231</v>
      </c>
      <c r="K60" s="51"/>
      <c r="L60" s="57" t="s">
        <v>29</v>
      </c>
      <c r="M60" s="67" t="s">
        <v>166</v>
      </c>
    </row>
    <row r="61" spans="1:13" s="2" customFormat="1" ht="12" x14ac:dyDescent="0.2">
      <c r="A61" s="50">
        <f t="shared" si="3"/>
        <v>57</v>
      </c>
      <c r="B61" s="51">
        <v>900567630</v>
      </c>
      <c r="C61" s="52"/>
      <c r="D61" s="53">
        <v>0</v>
      </c>
      <c r="E61" s="53">
        <v>0</v>
      </c>
      <c r="F61" s="53">
        <v>0</v>
      </c>
      <c r="G61" s="53">
        <v>0</v>
      </c>
      <c r="H61" s="54" t="e">
        <f t="shared" si="0"/>
        <v>#DIV/0!</v>
      </c>
      <c r="I61" s="55" t="e">
        <f t="shared" si="1"/>
        <v>#DIV/0!</v>
      </c>
      <c r="J61" s="56">
        <f t="shared" si="2"/>
        <v>0</v>
      </c>
      <c r="K61" s="51"/>
      <c r="L61" s="57" t="s">
        <v>29</v>
      </c>
      <c r="M61" s="67" t="s">
        <v>73</v>
      </c>
    </row>
    <row r="62" spans="1:13" s="2" customFormat="1" ht="12" x14ac:dyDescent="0.2">
      <c r="A62" s="50">
        <f t="shared" si="3"/>
        <v>58</v>
      </c>
      <c r="B62" s="51">
        <v>900568389</v>
      </c>
      <c r="C62" s="52" t="s">
        <v>75</v>
      </c>
      <c r="D62" s="53"/>
      <c r="E62" s="53"/>
      <c r="F62" s="53"/>
      <c r="G62" s="53"/>
      <c r="H62" s="54" t="e">
        <f t="shared" si="0"/>
        <v>#DIV/0!</v>
      </c>
      <c r="I62" s="55" t="e">
        <f t="shared" si="1"/>
        <v>#DIV/0!</v>
      </c>
      <c r="J62" s="56">
        <f t="shared" si="2"/>
        <v>0</v>
      </c>
      <c r="K62" s="51"/>
      <c r="L62" s="57" t="s">
        <v>29</v>
      </c>
      <c r="M62" s="67" t="s">
        <v>72</v>
      </c>
    </row>
    <row r="63" spans="1:13" ht="36" x14ac:dyDescent="0.2">
      <c r="A63" s="59">
        <f t="shared" si="3"/>
        <v>59</v>
      </c>
      <c r="B63" s="60">
        <v>900578923</v>
      </c>
      <c r="C63" s="61" t="s">
        <v>76</v>
      </c>
      <c r="D63" s="62">
        <v>2932553070</v>
      </c>
      <c r="E63" s="62">
        <v>1138771204</v>
      </c>
      <c r="F63" s="62">
        <v>4509188463</v>
      </c>
      <c r="G63" s="62">
        <v>1373620308</v>
      </c>
      <c r="H63" s="63">
        <f t="shared" si="0"/>
        <v>2.5751907492033843</v>
      </c>
      <c r="I63" s="64">
        <f t="shared" si="1"/>
        <v>0.30462694546284702</v>
      </c>
      <c r="J63" s="65">
        <f t="shared" si="2"/>
        <v>1379.8322046153846</v>
      </c>
      <c r="K63" s="60"/>
      <c r="L63" s="60" t="s">
        <v>149</v>
      </c>
      <c r="M63" s="66" t="s">
        <v>165</v>
      </c>
    </row>
    <row r="64" spans="1:13" ht="36" x14ac:dyDescent="0.2">
      <c r="A64" s="59">
        <f t="shared" si="3"/>
        <v>60</v>
      </c>
      <c r="B64" s="60">
        <v>900585966</v>
      </c>
      <c r="C64" s="61" t="s">
        <v>77</v>
      </c>
      <c r="D64" s="62">
        <v>1482205799</v>
      </c>
      <c r="E64" s="62">
        <v>1002263188</v>
      </c>
      <c r="F64" s="62">
        <v>1740694071</v>
      </c>
      <c r="G64" s="62">
        <v>1054181251</v>
      </c>
      <c r="H64" s="63">
        <f t="shared" si="0"/>
        <v>1.4788588633667348</v>
      </c>
      <c r="I64" s="64">
        <f t="shared" si="1"/>
        <v>0.60560972118115519</v>
      </c>
      <c r="J64" s="65">
        <f t="shared" si="2"/>
        <v>369.18662384615385</v>
      </c>
      <c r="K64" s="60"/>
      <c r="L64" s="60" t="s">
        <v>149</v>
      </c>
      <c r="M64" s="66" t="s">
        <v>167</v>
      </c>
    </row>
    <row r="65" spans="1:13" ht="12" x14ac:dyDescent="0.2">
      <c r="A65" s="50">
        <f t="shared" si="3"/>
        <v>61</v>
      </c>
      <c r="B65" s="51">
        <v>900595848</v>
      </c>
      <c r="C65" s="52"/>
      <c r="D65" s="53">
        <v>0</v>
      </c>
      <c r="E65" s="53">
        <v>0</v>
      </c>
      <c r="F65" s="53">
        <v>0</v>
      </c>
      <c r="G65" s="53">
        <v>0</v>
      </c>
      <c r="H65" s="54" t="e">
        <f t="shared" si="0"/>
        <v>#DIV/0!</v>
      </c>
      <c r="I65" s="55" t="e">
        <f t="shared" si="1"/>
        <v>#DIV/0!</v>
      </c>
      <c r="J65" s="56">
        <f t="shared" si="2"/>
        <v>0</v>
      </c>
      <c r="K65" s="51"/>
      <c r="L65" s="57" t="s">
        <v>29</v>
      </c>
      <c r="M65" s="67" t="s">
        <v>73</v>
      </c>
    </row>
    <row r="66" spans="1:13" ht="36" x14ac:dyDescent="0.2">
      <c r="A66" s="59">
        <f t="shared" si="3"/>
        <v>62</v>
      </c>
      <c r="B66" s="60">
        <v>900631659</v>
      </c>
      <c r="C66" s="61" t="s">
        <v>78</v>
      </c>
      <c r="D66" s="62">
        <v>1459396760</v>
      </c>
      <c r="E66" s="62">
        <v>299377519</v>
      </c>
      <c r="F66" s="62">
        <v>1472425865</v>
      </c>
      <c r="G66" s="62">
        <v>299377519</v>
      </c>
      <c r="H66" s="63">
        <f t="shared" si="0"/>
        <v>4.8747707071485218</v>
      </c>
      <c r="I66" s="64">
        <f t="shared" si="1"/>
        <v>0.20332264334408442</v>
      </c>
      <c r="J66" s="65">
        <f t="shared" si="2"/>
        <v>892.32249307692302</v>
      </c>
      <c r="K66" s="60"/>
      <c r="L66" s="60" t="s">
        <v>149</v>
      </c>
      <c r="M66" s="66" t="s">
        <v>168</v>
      </c>
    </row>
    <row r="67" spans="1:13" x14ac:dyDescent="0.2">
      <c r="A67" s="33">
        <f t="shared" si="3"/>
        <v>63</v>
      </c>
      <c r="B67" s="34">
        <v>900657897</v>
      </c>
      <c r="C67" s="34" t="s">
        <v>79</v>
      </c>
      <c r="D67" s="36">
        <v>10985545142</v>
      </c>
      <c r="E67" s="36">
        <v>5063732162</v>
      </c>
      <c r="F67" s="36">
        <v>12858214064</v>
      </c>
      <c r="G67" s="36">
        <v>8352577291</v>
      </c>
      <c r="H67" s="37">
        <f t="shared" si="0"/>
        <v>2.1694562015817773</v>
      </c>
      <c r="I67" s="38">
        <f t="shared" si="1"/>
        <v>0.64959077904802254</v>
      </c>
      <c r="J67" s="39">
        <f t="shared" si="2"/>
        <v>4555.2407538461539</v>
      </c>
      <c r="K67" s="34"/>
      <c r="L67" s="40" t="s">
        <v>12</v>
      </c>
      <c r="M67" s="41"/>
    </row>
    <row r="68" spans="1:13" ht="12" x14ac:dyDescent="0.2">
      <c r="A68" s="33">
        <f t="shared" si="3"/>
        <v>64</v>
      </c>
      <c r="B68" s="34">
        <v>900694217</v>
      </c>
      <c r="C68" s="35" t="s">
        <v>80</v>
      </c>
      <c r="D68" s="36">
        <v>686343305</v>
      </c>
      <c r="E68" s="36">
        <v>226874034</v>
      </c>
      <c r="F68" s="36">
        <v>4247272388</v>
      </c>
      <c r="G68" s="36">
        <v>533540700</v>
      </c>
      <c r="H68" s="37">
        <f t="shared" si="0"/>
        <v>3.025217531063956</v>
      </c>
      <c r="I68" s="38">
        <f t="shared" si="1"/>
        <v>0.12561960977766232</v>
      </c>
      <c r="J68" s="39">
        <f t="shared" si="2"/>
        <v>353.43790076923079</v>
      </c>
      <c r="K68" s="34"/>
      <c r="L68" s="40" t="s">
        <v>12</v>
      </c>
      <c r="M68" s="41"/>
    </row>
    <row r="69" spans="1:13" x14ac:dyDescent="0.2">
      <c r="A69" s="33">
        <f t="shared" si="3"/>
        <v>65</v>
      </c>
      <c r="B69" s="34">
        <v>900694788</v>
      </c>
      <c r="C69" s="34" t="s">
        <v>81</v>
      </c>
      <c r="D69" s="36">
        <v>954109256</v>
      </c>
      <c r="E69" s="36">
        <v>426137027</v>
      </c>
      <c r="F69" s="36">
        <v>973143230</v>
      </c>
      <c r="G69" s="36">
        <v>561733568</v>
      </c>
      <c r="H69" s="37">
        <f t="shared" ref="H69:H126" si="7">+D69/E69</f>
        <v>2.2389729020191433</v>
      </c>
      <c r="I69" s="38">
        <f t="shared" ref="I69:I126" si="8">+G69/F69</f>
        <v>0.57723626973184616</v>
      </c>
      <c r="J69" s="39">
        <f t="shared" ref="J69:J100" si="9">+(D69-E69)/$K$4</f>
        <v>406.13248384615383</v>
      </c>
      <c r="K69" s="34"/>
      <c r="L69" s="40" t="s">
        <v>12</v>
      </c>
      <c r="M69" s="41"/>
    </row>
    <row r="70" spans="1:13" ht="12" x14ac:dyDescent="0.2">
      <c r="A70" s="42">
        <f t="shared" si="3"/>
        <v>66</v>
      </c>
      <c r="B70" s="40">
        <v>900690752</v>
      </c>
      <c r="C70" s="40" t="s">
        <v>82</v>
      </c>
      <c r="D70" s="75">
        <v>337365571</v>
      </c>
      <c r="E70" s="75">
        <v>93445000</v>
      </c>
      <c r="F70" s="75">
        <v>337365571</v>
      </c>
      <c r="G70" s="75">
        <v>93445000</v>
      </c>
      <c r="H70" s="45">
        <f t="shared" si="7"/>
        <v>3.6103116378618441</v>
      </c>
      <c r="I70" s="76">
        <f t="shared" si="8"/>
        <v>0.2769843992171922</v>
      </c>
      <c r="J70" s="77">
        <f t="shared" si="9"/>
        <v>187.63120846153845</v>
      </c>
      <c r="K70" s="40"/>
      <c r="L70" s="40" t="s">
        <v>12</v>
      </c>
      <c r="M70" s="49" t="s">
        <v>154</v>
      </c>
    </row>
    <row r="71" spans="1:13" x14ac:dyDescent="0.2">
      <c r="A71" s="33">
        <f t="shared" ref="A71:A126" si="10">+A70+1</f>
        <v>67</v>
      </c>
      <c r="B71" s="34">
        <v>900711469</v>
      </c>
      <c r="C71" s="34" t="s">
        <v>83</v>
      </c>
      <c r="D71" s="36">
        <v>1296738844</v>
      </c>
      <c r="E71" s="36">
        <v>406991533</v>
      </c>
      <c r="F71" s="36">
        <v>1900937284</v>
      </c>
      <c r="G71" s="36">
        <v>825592867</v>
      </c>
      <c r="H71" s="37">
        <f t="shared" si="7"/>
        <v>3.1861568088199026</v>
      </c>
      <c r="I71" s="38">
        <f t="shared" si="8"/>
        <v>0.43430831408744153</v>
      </c>
      <c r="J71" s="39">
        <f t="shared" si="9"/>
        <v>684.42100846153846</v>
      </c>
      <c r="K71" s="34"/>
      <c r="L71" s="40" t="s">
        <v>12</v>
      </c>
      <c r="M71" s="41"/>
    </row>
    <row r="72" spans="1:13" ht="36" x14ac:dyDescent="0.2">
      <c r="A72" s="42">
        <f t="shared" si="10"/>
        <v>68</v>
      </c>
      <c r="B72" s="40">
        <v>900727735</v>
      </c>
      <c r="C72" s="43" t="s">
        <v>84</v>
      </c>
      <c r="D72" s="44">
        <v>428832577</v>
      </c>
      <c r="E72" s="44">
        <v>33923575</v>
      </c>
      <c r="F72" s="44">
        <v>491557221</v>
      </c>
      <c r="G72" s="44">
        <v>33923595</v>
      </c>
      <c r="H72" s="45">
        <f t="shared" si="7"/>
        <v>12.641137527515895</v>
      </c>
      <c r="I72" s="46">
        <f t="shared" si="8"/>
        <v>6.9012504649992729E-2</v>
      </c>
      <c r="J72" s="47">
        <f t="shared" si="9"/>
        <v>303.77615538461538</v>
      </c>
      <c r="K72" s="40"/>
      <c r="L72" s="40" t="s">
        <v>12</v>
      </c>
      <c r="M72" s="49" t="s">
        <v>154</v>
      </c>
    </row>
    <row r="73" spans="1:13" ht="24" x14ac:dyDescent="0.2">
      <c r="A73" s="33">
        <f t="shared" si="10"/>
        <v>69</v>
      </c>
      <c r="B73" s="34">
        <v>900751273</v>
      </c>
      <c r="C73" s="35" t="s">
        <v>85</v>
      </c>
      <c r="D73" s="36">
        <v>755660638</v>
      </c>
      <c r="E73" s="36">
        <v>208455519</v>
      </c>
      <c r="F73" s="36">
        <v>762189225</v>
      </c>
      <c r="G73" s="36">
        <v>208455519</v>
      </c>
      <c r="H73" s="37">
        <f t="shared" si="7"/>
        <v>3.6250450054047261</v>
      </c>
      <c r="I73" s="38">
        <f t="shared" si="8"/>
        <v>0.27349575690997208</v>
      </c>
      <c r="J73" s="39">
        <f t="shared" si="9"/>
        <v>420.92701461538462</v>
      </c>
      <c r="K73" s="34"/>
      <c r="L73" s="40" t="s">
        <v>12</v>
      </c>
      <c r="M73" s="78" t="s">
        <v>86</v>
      </c>
    </row>
    <row r="74" spans="1:13" ht="12" x14ac:dyDescent="0.2">
      <c r="A74" s="33">
        <f t="shared" si="10"/>
        <v>70</v>
      </c>
      <c r="B74" s="34">
        <v>900818055</v>
      </c>
      <c r="C74" s="35" t="s">
        <v>87</v>
      </c>
      <c r="D74" s="36">
        <v>1660510557</v>
      </c>
      <c r="E74" s="36">
        <v>639833636</v>
      </c>
      <c r="F74" s="36">
        <v>1660510557</v>
      </c>
      <c r="G74" s="36">
        <v>677333638</v>
      </c>
      <c r="H74" s="37">
        <f t="shared" si="7"/>
        <v>2.5952223571440998</v>
      </c>
      <c r="I74" s="38">
        <f t="shared" si="8"/>
        <v>0.40790685439767427</v>
      </c>
      <c r="J74" s="39">
        <f t="shared" si="9"/>
        <v>785.13609307692309</v>
      </c>
      <c r="K74" s="34"/>
      <c r="L74" s="40" t="s">
        <v>12</v>
      </c>
      <c r="M74" s="41"/>
    </row>
    <row r="75" spans="1:13" ht="12" x14ac:dyDescent="0.2">
      <c r="A75" s="50">
        <f t="shared" si="10"/>
        <v>71</v>
      </c>
      <c r="B75" s="51">
        <v>900842917</v>
      </c>
      <c r="C75" s="52" t="s">
        <v>88</v>
      </c>
      <c r="D75" s="53">
        <v>738943104.75</v>
      </c>
      <c r="E75" s="53">
        <v>621696338.32000005</v>
      </c>
      <c r="F75" s="53">
        <v>786897043.23000002</v>
      </c>
      <c r="G75" s="53">
        <v>691696338</v>
      </c>
      <c r="H75" s="54">
        <f t="shared" si="7"/>
        <v>1.1885916953392937</v>
      </c>
      <c r="I75" s="55">
        <f t="shared" si="8"/>
        <v>0.87901758425825716</v>
      </c>
      <c r="J75" s="56">
        <f t="shared" si="9"/>
        <v>90.189820330769194</v>
      </c>
      <c r="K75" s="51"/>
      <c r="L75" s="57" t="s">
        <v>29</v>
      </c>
      <c r="M75" s="67" t="s">
        <v>89</v>
      </c>
    </row>
    <row r="76" spans="1:13" ht="36" x14ac:dyDescent="0.2">
      <c r="A76" s="59">
        <f t="shared" si="10"/>
        <v>72</v>
      </c>
      <c r="B76" s="60">
        <v>900852937</v>
      </c>
      <c r="C76" s="61" t="s">
        <v>90</v>
      </c>
      <c r="D76" s="62">
        <v>462869058</v>
      </c>
      <c r="E76" s="62">
        <v>282072487</v>
      </c>
      <c r="F76" s="62">
        <v>608494721</v>
      </c>
      <c r="G76" s="62">
        <v>328929169</v>
      </c>
      <c r="H76" s="63">
        <f t="shared" si="7"/>
        <v>1.6409578364869029</v>
      </c>
      <c r="I76" s="64">
        <f t="shared" si="8"/>
        <v>0.54056207498306297</v>
      </c>
      <c r="J76" s="65">
        <f t="shared" si="9"/>
        <v>139.07428538461539</v>
      </c>
      <c r="K76" s="60"/>
      <c r="L76" s="60" t="s">
        <v>149</v>
      </c>
      <c r="M76" s="66" t="s">
        <v>169</v>
      </c>
    </row>
    <row r="77" spans="1:13" ht="12" x14ac:dyDescent="0.2">
      <c r="A77" s="33">
        <f t="shared" si="10"/>
        <v>73</v>
      </c>
      <c r="B77" s="34">
        <v>900859576</v>
      </c>
      <c r="C77" s="35" t="s">
        <v>91</v>
      </c>
      <c r="D77" s="36">
        <v>374717832</v>
      </c>
      <c r="E77" s="36">
        <v>120450688</v>
      </c>
      <c r="F77" s="36">
        <v>831939255</v>
      </c>
      <c r="G77" s="36">
        <v>270659407</v>
      </c>
      <c r="H77" s="37">
        <f t="shared" si="7"/>
        <v>3.1109646463787737</v>
      </c>
      <c r="I77" s="38">
        <f t="shared" si="8"/>
        <v>0.32533554027330996</v>
      </c>
      <c r="J77" s="39">
        <f t="shared" si="9"/>
        <v>195.59011076923076</v>
      </c>
      <c r="K77" s="34"/>
      <c r="L77" s="40" t="s">
        <v>12</v>
      </c>
      <c r="M77" s="41"/>
    </row>
    <row r="78" spans="1:13" ht="36" x14ac:dyDescent="0.2">
      <c r="A78" s="59">
        <f t="shared" si="10"/>
        <v>74</v>
      </c>
      <c r="B78" s="60">
        <v>900882944</v>
      </c>
      <c r="C78" s="61" t="s">
        <v>92</v>
      </c>
      <c r="D78" s="62">
        <v>2468969192</v>
      </c>
      <c r="E78" s="62">
        <v>1169957875</v>
      </c>
      <c r="F78" s="62">
        <v>2724632897</v>
      </c>
      <c r="G78" s="62">
        <v>1726426218</v>
      </c>
      <c r="H78" s="63">
        <f t="shared" si="7"/>
        <v>2.1103060586689928</v>
      </c>
      <c r="I78" s="64">
        <f t="shared" si="8"/>
        <v>0.63363626707322984</v>
      </c>
      <c r="J78" s="65">
        <f t="shared" si="9"/>
        <v>999.23947461538467</v>
      </c>
      <c r="K78" s="60"/>
      <c r="L78" s="60" t="s">
        <v>149</v>
      </c>
      <c r="M78" s="66" t="s">
        <v>170</v>
      </c>
    </row>
    <row r="79" spans="1:13" ht="12" x14ac:dyDescent="0.2">
      <c r="A79" s="42">
        <f t="shared" si="10"/>
        <v>75</v>
      </c>
      <c r="B79" s="40">
        <v>900884021</v>
      </c>
      <c r="C79" s="43" t="s">
        <v>93</v>
      </c>
      <c r="D79" s="44">
        <v>774610702</v>
      </c>
      <c r="E79" s="44">
        <v>570752804</v>
      </c>
      <c r="F79" s="44">
        <v>787462202</v>
      </c>
      <c r="G79" s="44">
        <v>570752804</v>
      </c>
      <c r="H79" s="45">
        <f t="shared" si="7"/>
        <v>1.3571737126323431</v>
      </c>
      <c r="I79" s="46">
        <f t="shared" si="8"/>
        <v>0.72480025396825332</v>
      </c>
      <c r="J79" s="47">
        <f t="shared" si="9"/>
        <v>156.81376769230769</v>
      </c>
      <c r="K79" s="40"/>
      <c r="L79" s="40" t="s">
        <v>12</v>
      </c>
      <c r="M79" s="49" t="s">
        <v>154</v>
      </c>
    </row>
    <row r="80" spans="1:13" ht="12" x14ac:dyDescent="0.2">
      <c r="A80" s="33">
        <f t="shared" si="10"/>
        <v>76</v>
      </c>
      <c r="B80" s="34">
        <v>900923248</v>
      </c>
      <c r="C80" s="35" t="s">
        <v>94</v>
      </c>
      <c r="D80" s="36">
        <v>4031925000</v>
      </c>
      <c r="E80" s="36">
        <v>1153068000</v>
      </c>
      <c r="F80" s="36">
        <v>4587572000</v>
      </c>
      <c r="G80" s="36">
        <v>1223068000</v>
      </c>
      <c r="H80" s="37">
        <f t="shared" si="7"/>
        <v>3.4966931698737627</v>
      </c>
      <c r="I80" s="38">
        <f t="shared" si="8"/>
        <v>0.26660464402520551</v>
      </c>
      <c r="J80" s="39">
        <f t="shared" si="9"/>
        <v>2214.5053846153846</v>
      </c>
      <c r="K80" s="34"/>
      <c r="L80" s="40" t="s">
        <v>12</v>
      </c>
      <c r="M80" s="41"/>
    </row>
    <row r="81" spans="1:13" ht="24" x14ac:dyDescent="0.2">
      <c r="A81" s="42">
        <f t="shared" si="10"/>
        <v>77</v>
      </c>
      <c r="B81" s="40">
        <v>900955188</v>
      </c>
      <c r="C81" s="43" t="s">
        <v>95</v>
      </c>
      <c r="D81" s="44">
        <v>797762392</v>
      </c>
      <c r="E81" s="44">
        <v>385549554</v>
      </c>
      <c r="F81" s="44">
        <v>1401802200</v>
      </c>
      <c r="G81" s="44">
        <v>385549554</v>
      </c>
      <c r="H81" s="45">
        <f t="shared" si="7"/>
        <v>2.0691565681333923</v>
      </c>
      <c r="I81" s="46">
        <f t="shared" si="8"/>
        <v>0.27503848545821941</v>
      </c>
      <c r="J81" s="47">
        <f t="shared" si="9"/>
        <v>317.08679846153848</v>
      </c>
      <c r="K81" s="40"/>
      <c r="L81" s="40" t="s">
        <v>12</v>
      </c>
      <c r="M81" s="49" t="s">
        <v>171</v>
      </c>
    </row>
    <row r="82" spans="1:13" ht="12" x14ac:dyDescent="0.2">
      <c r="A82" s="33">
        <f t="shared" si="10"/>
        <v>78</v>
      </c>
      <c r="B82" s="34">
        <v>900989191</v>
      </c>
      <c r="C82" s="35" t="s">
        <v>96</v>
      </c>
      <c r="D82" s="36">
        <v>332310524</v>
      </c>
      <c r="E82" s="36">
        <v>124609276</v>
      </c>
      <c r="F82" s="36">
        <v>361486540</v>
      </c>
      <c r="G82" s="36">
        <v>143788185</v>
      </c>
      <c r="H82" s="37">
        <f t="shared" si="7"/>
        <v>2.6668201169871173</v>
      </c>
      <c r="I82" s="38">
        <f t="shared" si="8"/>
        <v>0.39776912578819673</v>
      </c>
      <c r="J82" s="39">
        <f t="shared" si="9"/>
        <v>159.77019076923077</v>
      </c>
      <c r="K82" s="34"/>
      <c r="L82" s="40" t="s">
        <v>12</v>
      </c>
      <c r="M82" s="41"/>
    </row>
    <row r="83" spans="1:13" ht="12" x14ac:dyDescent="0.2">
      <c r="A83" s="42">
        <f t="shared" si="10"/>
        <v>79</v>
      </c>
      <c r="B83" s="40">
        <v>900996522</v>
      </c>
      <c r="C83" s="43" t="s">
        <v>97</v>
      </c>
      <c r="D83" s="44">
        <v>1372377522</v>
      </c>
      <c r="E83" s="44">
        <v>720318350</v>
      </c>
      <c r="F83" s="44">
        <v>1690591917</v>
      </c>
      <c r="G83" s="44">
        <v>947274439</v>
      </c>
      <c r="H83" s="45">
        <f t="shared" si="7"/>
        <v>1.9052374856200733</v>
      </c>
      <c r="I83" s="46">
        <f t="shared" si="8"/>
        <v>0.56032116886076422</v>
      </c>
      <c r="J83" s="47">
        <f t="shared" si="9"/>
        <v>501.58397846153844</v>
      </c>
      <c r="K83" s="40"/>
      <c r="L83" s="40" t="s">
        <v>12</v>
      </c>
      <c r="M83" s="49" t="s">
        <v>154</v>
      </c>
    </row>
    <row r="84" spans="1:13" ht="36" x14ac:dyDescent="0.2">
      <c r="A84" s="59">
        <f t="shared" si="10"/>
        <v>80</v>
      </c>
      <c r="B84" s="60" t="s">
        <v>98</v>
      </c>
      <c r="C84" s="61" t="s">
        <v>99</v>
      </c>
      <c r="D84" s="62">
        <v>1073150000</v>
      </c>
      <c r="E84" s="62">
        <v>119476000</v>
      </c>
      <c r="F84" s="62">
        <v>1362529000</v>
      </c>
      <c r="G84" s="62">
        <v>249251000</v>
      </c>
      <c r="H84" s="63">
        <f t="shared" si="7"/>
        <v>8.9821386722019483</v>
      </c>
      <c r="I84" s="64">
        <f t="shared" si="8"/>
        <v>0.18293262014973627</v>
      </c>
      <c r="J84" s="65">
        <f t="shared" si="9"/>
        <v>733.59538461538466</v>
      </c>
      <c r="K84" s="60"/>
      <c r="L84" s="60" t="s">
        <v>149</v>
      </c>
      <c r="M84" s="66" t="s">
        <v>172</v>
      </c>
    </row>
    <row r="85" spans="1:13" ht="36" x14ac:dyDescent="0.2">
      <c r="A85" s="59">
        <f t="shared" si="10"/>
        <v>81</v>
      </c>
      <c r="B85" s="60">
        <v>901012843</v>
      </c>
      <c r="C85" s="61" t="s">
        <v>100</v>
      </c>
      <c r="D85" s="62">
        <v>1775039412</v>
      </c>
      <c r="E85" s="62">
        <v>1225376934</v>
      </c>
      <c r="F85" s="62">
        <v>994615250</v>
      </c>
      <c r="G85" s="62">
        <v>549662478</v>
      </c>
      <c r="H85" s="63">
        <f t="shared" si="7"/>
        <v>1.4485660393538957</v>
      </c>
      <c r="I85" s="64">
        <f t="shared" si="8"/>
        <v>0.55263829707014844</v>
      </c>
      <c r="J85" s="65">
        <f t="shared" si="9"/>
        <v>422.81729076923079</v>
      </c>
      <c r="K85" s="60"/>
      <c r="L85" s="60" t="s">
        <v>149</v>
      </c>
      <c r="M85" s="66" t="s">
        <v>173</v>
      </c>
    </row>
    <row r="86" spans="1:13" ht="12" x14ac:dyDescent="0.2">
      <c r="A86" s="33">
        <f t="shared" si="10"/>
        <v>82</v>
      </c>
      <c r="B86" s="34">
        <v>901016909</v>
      </c>
      <c r="C86" s="35" t="s">
        <v>101</v>
      </c>
      <c r="D86" s="36">
        <v>3687436780</v>
      </c>
      <c r="E86" s="36">
        <v>2510534949</v>
      </c>
      <c r="F86" s="36">
        <v>8172223377</v>
      </c>
      <c r="G86" s="36">
        <v>4995319557</v>
      </c>
      <c r="H86" s="37">
        <f t="shared" si="7"/>
        <v>1.4687852807899708</v>
      </c>
      <c r="I86" s="38">
        <f t="shared" si="8"/>
        <v>0.61125587573375506</v>
      </c>
      <c r="J86" s="39">
        <f t="shared" si="9"/>
        <v>905.30910076923078</v>
      </c>
      <c r="K86" s="34"/>
      <c r="L86" s="40" t="s">
        <v>12</v>
      </c>
      <c r="M86" s="41"/>
    </row>
    <row r="87" spans="1:13" ht="36" x14ac:dyDescent="0.2">
      <c r="A87" s="59">
        <f t="shared" si="10"/>
        <v>83</v>
      </c>
      <c r="B87" s="60">
        <v>901030930</v>
      </c>
      <c r="C87" s="61" t="s">
        <v>102</v>
      </c>
      <c r="D87" s="62">
        <v>3224104025</v>
      </c>
      <c r="E87" s="62">
        <v>1034463311</v>
      </c>
      <c r="F87" s="62">
        <v>5535546455</v>
      </c>
      <c r="G87" s="62">
        <v>2033235205</v>
      </c>
      <c r="H87" s="63">
        <f t="shared" si="7"/>
        <v>3.1166924826781024</v>
      </c>
      <c r="I87" s="64">
        <f t="shared" si="8"/>
        <v>0.36730523743748439</v>
      </c>
      <c r="J87" s="65">
        <f t="shared" si="9"/>
        <v>1684.3390107692308</v>
      </c>
      <c r="K87" s="60"/>
      <c r="L87" s="60" t="s">
        <v>149</v>
      </c>
      <c r="M87" s="66" t="s">
        <v>174</v>
      </c>
    </row>
    <row r="88" spans="1:13" ht="24" x14ac:dyDescent="0.2">
      <c r="A88" s="50">
        <f t="shared" si="10"/>
        <v>84</v>
      </c>
      <c r="B88" s="51">
        <v>901084754</v>
      </c>
      <c r="C88" s="52" t="s">
        <v>103</v>
      </c>
      <c r="D88" s="53">
        <v>101152592</v>
      </c>
      <c r="E88" s="53">
        <v>637013176</v>
      </c>
      <c r="F88" s="53">
        <v>9636009204</v>
      </c>
      <c r="G88" s="53">
        <v>637013176</v>
      </c>
      <c r="H88" s="54">
        <f t="shared" si="7"/>
        <v>0.15879199333861188</v>
      </c>
      <c r="I88" s="55">
        <f t="shared" si="8"/>
        <v>6.6107572389570754E-2</v>
      </c>
      <c r="J88" s="56">
        <f t="shared" si="9"/>
        <v>-412.20044923076921</v>
      </c>
      <c r="K88" s="51"/>
      <c r="L88" s="57" t="s">
        <v>29</v>
      </c>
      <c r="M88" s="67" t="s">
        <v>104</v>
      </c>
    </row>
    <row r="89" spans="1:13" ht="12" x14ac:dyDescent="0.2">
      <c r="A89" s="59">
        <f t="shared" si="10"/>
        <v>85</v>
      </c>
      <c r="B89" s="60">
        <v>901092512</v>
      </c>
      <c r="C89" s="61" t="s">
        <v>105</v>
      </c>
      <c r="D89" s="62">
        <v>4986726062</v>
      </c>
      <c r="E89" s="62">
        <v>2435886684</v>
      </c>
      <c r="F89" s="62">
        <v>14282846984</v>
      </c>
      <c r="G89" s="62">
        <v>10766886684</v>
      </c>
      <c r="H89" s="63">
        <f t="shared" si="7"/>
        <v>2.0471913142573754</v>
      </c>
      <c r="I89" s="64">
        <f t="shared" si="8"/>
        <v>0.75383337062011058</v>
      </c>
      <c r="J89" s="65">
        <f t="shared" si="9"/>
        <v>1962.1841369230769</v>
      </c>
      <c r="K89" s="60"/>
      <c r="L89" s="60" t="s">
        <v>149</v>
      </c>
      <c r="M89" s="66" t="s">
        <v>154</v>
      </c>
    </row>
    <row r="90" spans="1:13" ht="12" x14ac:dyDescent="0.2">
      <c r="A90" s="42">
        <f t="shared" si="10"/>
        <v>86</v>
      </c>
      <c r="B90" s="40">
        <v>901108678</v>
      </c>
      <c r="C90" s="43" t="s">
        <v>106</v>
      </c>
      <c r="D90" s="75">
        <v>297929240</v>
      </c>
      <c r="E90" s="75">
        <v>56703244</v>
      </c>
      <c r="F90" s="75">
        <v>628713536</v>
      </c>
      <c r="G90" s="75">
        <v>298628075</v>
      </c>
      <c r="H90" s="45">
        <f t="shared" si="7"/>
        <v>5.2541833409037411</v>
      </c>
      <c r="I90" s="76">
        <f t="shared" si="8"/>
        <v>0.47498273522140294</v>
      </c>
      <c r="J90" s="77">
        <f t="shared" si="9"/>
        <v>185.55845846153846</v>
      </c>
      <c r="K90" s="40"/>
      <c r="L90" s="40" t="s">
        <v>12</v>
      </c>
      <c r="M90" s="49"/>
    </row>
    <row r="91" spans="1:13" ht="12" x14ac:dyDescent="0.2">
      <c r="A91" s="59">
        <f t="shared" si="10"/>
        <v>87</v>
      </c>
      <c r="B91" s="60">
        <v>901124856</v>
      </c>
      <c r="C91" s="61" t="s">
        <v>107</v>
      </c>
      <c r="D91" s="62">
        <v>33517361</v>
      </c>
      <c r="E91" s="62">
        <v>28266116</v>
      </c>
      <c r="F91" s="62">
        <v>50332197</v>
      </c>
      <c r="G91" s="62">
        <v>28266116</v>
      </c>
      <c r="H91" s="63">
        <f t="shared" si="7"/>
        <v>1.1857787960680555</v>
      </c>
      <c r="I91" s="64">
        <f t="shared" si="8"/>
        <v>0.56159114214704353</v>
      </c>
      <c r="J91" s="65">
        <f t="shared" si="9"/>
        <v>4.0394192307692309</v>
      </c>
      <c r="K91" s="60"/>
      <c r="L91" s="60" t="s">
        <v>149</v>
      </c>
      <c r="M91" s="66" t="s">
        <v>154</v>
      </c>
    </row>
    <row r="92" spans="1:13" s="2" customFormat="1" ht="12" x14ac:dyDescent="0.2">
      <c r="A92" s="59">
        <f t="shared" si="10"/>
        <v>88</v>
      </c>
      <c r="B92" s="60">
        <v>901148017</v>
      </c>
      <c r="C92" s="61" t="s">
        <v>108</v>
      </c>
      <c r="D92" s="62">
        <v>196535866</v>
      </c>
      <c r="E92" s="62">
        <v>28186073</v>
      </c>
      <c r="F92" s="62">
        <v>196535866</v>
      </c>
      <c r="G92" s="62">
        <v>34803043</v>
      </c>
      <c r="H92" s="63">
        <f t="shared" si="7"/>
        <v>6.9728005742410444</v>
      </c>
      <c r="I92" s="64">
        <f t="shared" si="8"/>
        <v>0.17708240082754156</v>
      </c>
      <c r="J92" s="65">
        <f t="shared" si="9"/>
        <v>129.49984076923076</v>
      </c>
      <c r="K92" s="60"/>
      <c r="L92" s="60" t="s">
        <v>149</v>
      </c>
      <c r="M92" s="66" t="s">
        <v>154</v>
      </c>
    </row>
    <row r="93" spans="1:13" ht="12" x14ac:dyDescent="0.2">
      <c r="A93" s="59">
        <f t="shared" si="10"/>
        <v>89</v>
      </c>
      <c r="B93" s="60">
        <v>901154476</v>
      </c>
      <c r="C93" s="61" t="s">
        <v>109</v>
      </c>
      <c r="D93" s="62">
        <v>491350112</v>
      </c>
      <c r="E93" s="62">
        <v>156633909</v>
      </c>
      <c r="F93" s="62">
        <v>492599707</v>
      </c>
      <c r="G93" s="62">
        <v>156633909</v>
      </c>
      <c r="H93" s="63">
        <f t="shared" si="7"/>
        <v>3.1369332166766011</v>
      </c>
      <c r="I93" s="64">
        <f t="shared" si="8"/>
        <v>0.31797401982620344</v>
      </c>
      <c r="J93" s="65">
        <f t="shared" si="9"/>
        <v>257.47400230769233</v>
      </c>
      <c r="K93" s="60"/>
      <c r="L93" s="60" t="s">
        <v>149</v>
      </c>
      <c r="M93" s="66" t="s">
        <v>154</v>
      </c>
    </row>
    <row r="94" spans="1:13" ht="24" x14ac:dyDescent="0.2">
      <c r="A94" s="42">
        <f t="shared" si="10"/>
        <v>90</v>
      </c>
      <c r="B94" s="40">
        <v>901167400</v>
      </c>
      <c r="C94" s="43" t="s">
        <v>110</v>
      </c>
      <c r="D94" s="75">
        <v>1802275847</v>
      </c>
      <c r="E94" s="75">
        <v>114154724</v>
      </c>
      <c r="F94" s="75">
        <v>2267167625</v>
      </c>
      <c r="G94" s="75">
        <v>329335724</v>
      </c>
      <c r="H94" s="45">
        <f t="shared" si="7"/>
        <v>15.78800932495794</v>
      </c>
      <c r="I94" s="76">
        <f t="shared" si="8"/>
        <v>0.14526306761283256</v>
      </c>
      <c r="J94" s="77">
        <f t="shared" si="9"/>
        <v>1298.5547099999999</v>
      </c>
      <c r="K94" s="40"/>
      <c r="L94" s="40" t="s">
        <v>12</v>
      </c>
      <c r="M94" s="49"/>
    </row>
    <row r="95" spans="1:13" ht="12" x14ac:dyDescent="0.2">
      <c r="A95" s="59">
        <f t="shared" si="10"/>
        <v>91</v>
      </c>
      <c r="B95" s="60">
        <v>901169489</v>
      </c>
      <c r="C95" s="61" t="s">
        <v>111</v>
      </c>
      <c r="D95" s="62">
        <v>67450483</v>
      </c>
      <c r="E95" s="62">
        <v>16656156</v>
      </c>
      <c r="F95" s="62">
        <v>67450483</v>
      </c>
      <c r="G95" s="62">
        <v>16656156</v>
      </c>
      <c r="H95" s="63">
        <f t="shared" si="7"/>
        <v>4.0495828089026062</v>
      </c>
      <c r="I95" s="64">
        <f t="shared" si="8"/>
        <v>0.24693901747152797</v>
      </c>
      <c r="J95" s="65">
        <f t="shared" si="9"/>
        <v>39.07255923076923</v>
      </c>
      <c r="K95" s="60"/>
      <c r="L95" s="60" t="s">
        <v>149</v>
      </c>
      <c r="M95" s="66" t="s">
        <v>154</v>
      </c>
    </row>
    <row r="96" spans="1:13" ht="12" x14ac:dyDescent="0.2">
      <c r="A96" s="59">
        <f t="shared" si="10"/>
        <v>92</v>
      </c>
      <c r="B96" s="60">
        <v>901173852</v>
      </c>
      <c r="C96" s="61" t="s">
        <v>112</v>
      </c>
      <c r="D96" s="62">
        <v>117581330</v>
      </c>
      <c r="E96" s="62">
        <v>94573420</v>
      </c>
      <c r="F96" s="62">
        <v>166581330</v>
      </c>
      <c r="G96" s="62">
        <v>94573420</v>
      </c>
      <c r="H96" s="63">
        <f t="shared" si="7"/>
        <v>1.2432809345374207</v>
      </c>
      <c r="I96" s="64">
        <f t="shared" si="8"/>
        <v>0.56773120973400804</v>
      </c>
      <c r="J96" s="65">
        <f t="shared" si="9"/>
        <v>17.698392307692309</v>
      </c>
      <c r="K96" s="60"/>
      <c r="L96" s="60" t="s">
        <v>149</v>
      </c>
      <c r="M96" s="66" t="s">
        <v>154</v>
      </c>
    </row>
    <row r="97" spans="1:13" ht="12" x14ac:dyDescent="0.2">
      <c r="A97" s="50">
        <f t="shared" si="10"/>
        <v>93</v>
      </c>
      <c r="B97" s="51">
        <v>901185938</v>
      </c>
      <c r="C97" s="52"/>
      <c r="D97" s="53"/>
      <c r="E97" s="53"/>
      <c r="F97" s="53"/>
      <c r="G97" s="53"/>
      <c r="H97" s="54" t="e">
        <f t="shared" si="7"/>
        <v>#DIV/0!</v>
      </c>
      <c r="I97" s="55" t="e">
        <f t="shared" si="8"/>
        <v>#DIV/0!</v>
      </c>
      <c r="J97" s="56">
        <f t="shared" si="9"/>
        <v>0</v>
      </c>
      <c r="K97" s="51"/>
      <c r="L97" s="57" t="s">
        <v>29</v>
      </c>
      <c r="M97" s="67" t="s">
        <v>73</v>
      </c>
    </row>
    <row r="98" spans="1:13" ht="36" x14ac:dyDescent="0.2">
      <c r="A98" s="59">
        <f t="shared" si="10"/>
        <v>94</v>
      </c>
      <c r="B98" s="60">
        <v>901189368</v>
      </c>
      <c r="C98" s="61" t="s">
        <v>113</v>
      </c>
      <c r="D98" s="62">
        <v>707022546</v>
      </c>
      <c r="E98" s="62">
        <v>15844884</v>
      </c>
      <c r="F98" s="62">
        <v>710355880</v>
      </c>
      <c r="G98" s="62">
        <v>308886170</v>
      </c>
      <c r="H98" s="63">
        <f t="shared" si="7"/>
        <v>44.621503445528539</v>
      </c>
      <c r="I98" s="64">
        <f t="shared" si="8"/>
        <v>0.43483298821993283</v>
      </c>
      <c r="J98" s="65">
        <f t="shared" si="9"/>
        <v>531.67512461538456</v>
      </c>
      <c r="K98" s="60"/>
      <c r="L98" s="60" t="s">
        <v>149</v>
      </c>
      <c r="M98" s="66" t="s">
        <v>175</v>
      </c>
    </row>
    <row r="99" spans="1:13" ht="12" x14ac:dyDescent="0.2">
      <c r="A99" s="33">
        <f t="shared" si="10"/>
        <v>95</v>
      </c>
      <c r="B99" s="34">
        <v>901190043</v>
      </c>
      <c r="C99" s="35" t="s">
        <v>114</v>
      </c>
      <c r="D99" s="36">
        <v>585271938</v>
      </c>
      <c r="E99" s="36">
        <v>157880860</v>
      </c>
      <c r="F99" s="36">
        <v>591731760</v>
      </c>
      <c r="G99" s="36">
        <v>195634149</v>
      </c>
      <c r="H99" s="37">
        <f t="shared" si="7"/>
        <v>3.7070480740984055</v>
      </c>
      <c r="I99" s="38">
        <f t="shared" si="8"/>
        <v>0.3306128929094494</v>
      </c>
      <c r="J99" s="39">
        <f t="shared" si="9"/>
        <v>328.76236769230769</v>
      </c>
      <c r="K99" s="34"/>
      <c r="L99" s="40" t="s">
        <v>12</v>
      </c>
      <c r="M99" s="41"/>
    </row>
    <row r="100" spans="1:13" ht="24" x14ac:dyDescent="0.2">
      <c r="A100" s="50">
        <f t="shared" si="10"/>
        <v>96</v>
      </c>
      <c r="B100" s="51">
        <v>901276977</v>
      </c>
      <c r="C100" s="52" t="s">
        <v>115</v>
      </c>
      <c r="D100" s="53">
        <v>114014000</v>
      </c>
      <c r="E100" s="53">
        <v>171974000</v>
      </c>
      <c r="F100" s="53">
        <v>244587000</v>
      </c>
      <c r="G100" s="53">
        <v>197763000</v>
      </c>
      <c r="H100" s="54">
        <f t="shared" si="7"/>
        <v>0.66297230976775556</v>
      </c>
      <c r="I100" s="55">
        <f t="shared" si="8"/>
        <v>0.8085589176857314</v>
      </c>
      <c r="J100" s="56">
        <f t="shared" si="9"/>
        <v>-44.584615384615383</v>
      </c>
      <c r="K100" s="51"/>
      <c r="L100" s="57" t="s">
        <v>29</v>
      </c>
      <c r="M100" s="67" t="s">
        <v>116</v>
      </c>
    </row>
    <row r="101" spans="1:13" ht="12" x14ac:dyDescent="0.2">
      <c r="A101" s="42">
        <f t="shared" si="10"/>
        <v>97</v>
      </c>
      <c r="B101" s="40">
        <v>901291121</v>
      </c>
      <c r="C101" s="43" t="s">
        <v>117</v>
      </c>
      <c r="D101" s="75">
        <v>28107556</v>
      </c>
      <c r="E101" s="75">
        <v>14588574</v>
      </c>
      <c r="F101" s="75">
        <v>71197556</v>
      </c>
      <c r="G101" s="75">
        <v>32788574</v>
      </c>
      <c r="H101" s="45">
        <f t="shared" si="7"/>
        <v>1.9266828958059918</v>
      </c>
      <c r="I101" s="76">
        <f t="shared" si="8"/>
        <v>0.4605294878380376</v>
      </c>
      <c r="J101" s="77">
        <f t="shared" ref="J101:J126" si="11">+(D101-E101)/$K$4</f>
        <v>10.399216923076922</v>
      </c>
      <c r="K101" s="40"/>
      <c r="L101" s="40" t="s">
        <v>12</v>
      </c>
      <c r="M101" s="49" t="s">
        <v>154</v>
      </c>
    </row>
    <row r="102" spans="1:13" ht="36" x14ac:dyDescent="0.2">
      <c r="A102" s="59">
        <f t="shared" si="10"/>
        <v>98</v>
      </c>
      <c r="B102" s="60">
        <v>901295681</v>
      </c>
      <c r="C102" s="61" t="s">
        <v>118</v>
      </c>
      <c r="D102" s="62">
        <v>402822749</v>
      </c>
      <c r="E102" s="62">
        <v>250786558</v>
      </c>
      <c r="F102" s="62">
        <v>402822749</v>
      </c>
      <c r="G102" s="62">
        <v>250786558</v>
      </c>
      <c r="H102" s="63">
        <f t="shared" si="7"/>
        <v>1.6062374004909785</v>
      </c>
      <c r="I102" s="64">
        <f t="shared" si="8"/>
        <v>0.62257297688021085</v>
      </c>
      <c r="J102" s="65">
        <f t="shared" si="11"/>
        <v>116.95091615384615</v>
      </c>
      <c r="K102" s="60"/>
      <c r="L102" s="60" t="s">
        <v>149</v>
      </c>
      <c r="M102" s="66" t="s">
        <v>176</v>
      </c>
    </row>
    <row r="103" spans="1:13" ht="36" x14ac:dyDescent="0.2">
      <c r="A103" s="59">
        <f t="shared" si="10"/>
        <v>99</v>
      </c>
      <c r="B103" s="60">
        <v>901312048</v>
      </c>
      <c r="C103" s="61" t="s">
        <v>119</v>
      </c>
      <c r="D103" s="62">
        <v>1047473732</v>
      </c>
      <c r="E103" s="62">
        <v>998596013</v>
      </c>
      <c r="F103" s="62">
        <v>1218737240</v>
      </c>
      <c r="G103" s="62">
        <v>998596013</v>
      </c>
      <c r="H103" s="63">
        <f t="shared" si="7"/>
        <v>1.0489464391642829</v>
      </c>
      <c r="I103" s="64">
        <f t="shared" si="8"/>
        <v>0.8193694097671127</v>
      </c>
      <c r="J103" s="65">
        <f t="shared" si="11"/>
        <v>37.598245384615382</v>
      </c>
      <c r="K103" s="60"/>
      <c r="L103" s="60" t="s">
        <v>149</v>
      </c>
      <c r="M103" s="66" t="s">
        <v>177</v>
      </c>
    </row>
    <row r="104" spans="1:13" x14ac:dyDescent="0.2">
      <c r="A104" s="50">
        <f t="shared" si="10"/>
        <v>100</v>
      </c>
      <c r="B104" s="52">
        <v>901325126</v>
      </c>
      <c r="C104" s="53"/>
      <c r="D104" s="53"/>
      <c r="E104" s="53"/>
      <c r="F104" s="53"/>
      <c r="G104" s="54"/>
      <c r="H104" s="55" t="e">
        <f t="shared" si="7"/>
        <v>#DIV/0!</v>
      </c>
      <c r="I104" s="56" t="e">
        <f t="shared" si="8"/>
        <v>#DIV/0!</v>
      </c>
      <c r="J104" s="51">
        <f t="shared" si="11"/>
        <v>0</v>
      </c>
      <c r="K104" s="57"/>
      <c r="L104" s="57" t="s">
        <v>29</v>
      </c>
      <c r="M104" s="58" t="s">
        <v>73</v>
      </c>
    </row>
    <row r="105" spans="1:13" ht="12" x14ac:dyDescent="0.2">
      <c r="A105" s="42">
        <f t="shared" si="10"/>
        <v>101</v>
      </c>
      <c r="B105" s="40">
        <v>901326762</v>
      </c>
      <c r="C105" s="43" t="s">
        <v>120</v>
      </c>
      <c r="D105" s="44">
        <v>201244000</v>
      </c>
      <c r="E105" s="44">
        <v>13698000</v>
      </c>
      <c r="F105" s="44">
        <v>240916000</v>
      </c>
      <c r="G105" s="44">
        <v>13698000</v>
      </c>
      <c r="H105" s="45">
        <f t="shared" si="7"/>
        <v>14.691487808439188</v>
      </c>
      <c r="I105" s="46">
        <f t="shared" si="8"/>
        <v>5.6857991997210644E-2</v>
      </c>
      <c r="J105" s="47">
        <f t="shared" si="11"/>
        <v>144.26615384615386</v>
      </c>
      <c r="K105" s="40"/>
      <c r="L105" s="40" t="s">
        <v>12</v>
      </c>
      <c r="M105" s="49" t="s">
        <v>154</v>
      </c>
    </row>
    <row r="106" spans="1:13" ht="12" x14ac:dyDescent="0.2">
      <c r="A106" s="50">
        <f t="shared" si="10"/>
        <v>102</v>
      </c>
      <c r="B106" s="52">
        <v>901397428</v>
      </c>
      <c r="C106" s="53" t="s">
        <v>121</v>
      </c>
      <c r="D106" s="53"/>
      <c r="E106" s="53"/>
      <c r="F106" s="53"/>
      <c r="G106" s="54"/>
      <c r="H106" s="55" t="e">
        <f t="shared" si="7"/>
        <v>#DIV/0!</v>
      </c>
      <c r="I106" s="56" t="e">
        <f t="shared" si="8"/>
        <v>#DIV/0!</v>
      </c>
      <c r="J106" s="51">
        <f t="shared" si="11"/>
        <v>0</v>
      </c>
      <c r="K106" s="57"/>
      <c r="L106" s="57" t="s">
        <v>29</v>
      </c>
      <c r="M106" s="67" t="s">
        <v>122</v>
      </c>
    </row>
    <row r="107" spans="1:13" ht="24" x14ac:dyDescent="0.2">
      <c r="A107" s="50">
        <f t="shared" si="10"/>
        <v>103</v>
      </c>
      <c r="B107" s="51">
        <v>901402281</v>
      </c>
      <c r="C107" s="52" t="s">
        <v>123</v>
      </c>
      <c r="D107" s="53"/>
      <c r="E107" s="53"/>
      <c r="F107" s="53"/>
      <c r="G107" s="53"/>
      <c r="H107" s="54" t="e">
        <f t="shared" si="7"/>
        <v>#DIV/0!</v>
      </c>
      <c r="I107" s="55" t="e">
        <f t="shared" si="8"/>
        <v>#DIV/0!</v>
      </c>
      <c r="J107" s="56">
        <f t="shared" si="11"/>
        <v>0</v>
      </c>
      <c r="K107" s="51"/>
      <c r="L107" s="57" t="s">
        <v>29</v>
      </c>
      <c r="M107" s="67" t="s">
        <v>178</v>
      </c>
    </row>
    <row r="108" spans="1:13" s="2" customFormat="1" ht="12" x14ac:dyDescent="0.2">
      <c r="A108" s="42">
        <f t="shared" si="10"/>
        <v>104</v>
      </c>
      <c r="B108" s="40">
        <v>901420442</v>
      </c>
      <c r="C108" s="43" t="s">
        <v>124</v>
      </c>
      <c r="D108" s="44">
        <v>52673228</v>
      </c>
      <c r="E108" s="44">
        <v>29579248</v>
      </c>
      <c r="F108" s="44">
        <v>57517708</v>
      </c>
      <c r="G108" s="44">
        <v>57034055</v>
      </c>
      <c r="H108" s="45">
        <f t="shared" si="7"/>
        <v>1.7807493956573879</v>
      </c>
      <c r="I108" s="46">
        <f t="shared" si="8"/>
        <v>0.99159123308599151</v>
      </c>
      <c r="J108" s="47">
        <f t="shared" si="11"/>
        <v>17.764600000000002</v>
      </c>
      <c r="K108" s="40"/>
      <c r="L108" s="40" t="s">
        <v>12</v>
      </c>
      <c r="M108" s="49" t="s">
        <v>154</v>
      </c>
    </row>
    <row r="109" spans="1:13" ht="24" x14ac:dyDescent="0.2">
      <c r="A109" s="50">
        <f t="shared" si="10"/>
        <v>105</v>
      </c>
      <c r="B109" s="51">
        <v>901439182</v>
      </c>
      <c r="C109" s="52" t="s">
        <v>125</v>
      </c>
      <c r="D109" s="53">
        <v>101022330</v>
      </c>
      <c r="E109" s="53">
        <v>561678386</v>
      </c>
      <c r="F109" s="53">
        <v>362380900</v>
      </c>
      <c r="G109" s="53">
        <v>561678386</v>
      </c>
      <c r="H109" s="54">
        <f t="shared" si="7"/>
        <v>0.17985796234644499</v>
      </c>
      <c r="I109" s="55">
        <f t="shared" si="8"/>
        <v>1.5499668608362085</v>
      </c>
      <c r="J109" s="56">
        <f t="shared" si="11"/>
        <v>-354.35081230769231</v>
      </c>
      <c r="K109" s="51"/>
      <c r="L109" s="57" t="s">
        <v>29</v>
      </c>
      <c r="M109" s="67" t="s">
        <v>126</v>
      </c>
    </row>
    <row r="110" spans="1:13" ht="12" x14ac:dyDescent="0.2">
      <c r="A110" s="50">
        <f t="shared" si="10"/>
        <v>106</v>
      </c>
      <c r="B110" s="51">
        <v>901449702</v>
      </c>
      <c r="C110" s="52" t="s">
        <v>127</v>
      </c>
      <c r="D110" s="53"/>
      <c r="E110" s="53"/>
      <c r="F110" s="53"/>
      <c r="G110" s="53"/>
      <c r="H110" s="54" t="e">
        <f t="shared" si="7"/>
        <v>#DIV/0!</v>
      </c>
      <c r="I110" s="55" t="e">
        <f t="shared" si="8"/>
        <v>#DIV/0!</v>
      </c>
      <c r="J110" s="56">
        <f t="shared" si="11"/>
        <v>0</v>
      </c>
      <c r="K110" s="51"/>
      <c r="L110" s="57" t="s">
        <v>29</v>
      </c>
      <c r="M110" s="67" t="s">
        <v>128</v>
      </c>
    </row>
    <row r="111" spans="1:13" ht="12" x14ac:dyDescent="0.2">
      <c r="A111" s="50">
        <f t="shared" si="10"/>
        <v>107</v>
      </c>
      <c r="B111" s="51">
        <v>901453652</v>
      </c>
      <c r="C111" s="52" t="s">
        <v>129</v>
      </c>
      <c r="D111" s="53"/>
      <c r="E111" s="53"/>
      <c r="F111" s="53"/>
      <c r="G111" s="53"/>
      <c r="H111" s="54" t="e">
        <f t="shared" si="7"/>
        <v>#DIV/0!</v>
      </c>
      <c r="I111" s="55" t="e">
        <f t="shared" si="8"/>
        <v>#DIV/0!</v>
      </c>
      <c r="J111" s="56">
        <f t="shared" si="11"/>
        <v>0</v>
      </c>
      <c r="K111" s="51"/>
      <c r="L111" s="57" t="s">
        <v>29</v>
      </c>
      <c r="M111" s="67" t="s">
        <v>128</v>
      </c>
    </row>
    <row r="112" spans="1:13" ht="12" x14ac:dyDescent="0.2">
      <c r="A112" s="50">
        <f t="shared" si="10"/>
        <v>108</v>
      </c>
      <c r="B112" s="51">
        <v>901481726</v>
      </c>
      <c r="C112" s="52" t="s">
        <v>130</v>
      </c>
      <c r="D112" s="53"/>
      <c r="E112" s="53"/>
      <c r="F112" s="53"/>
      <c r="G112" s="53"/>
      <c r="H112" s="54" t="e">
        <f t="shared" si="7"/>
        <v>#DIV/0!</v>
      </c>
      <c r="I112" s="55" t="e">
        <f t="shared" si="8"/>
        <v>#DIV/0!</v>
      </c>
      <c r="J112" s="56">
        <f t="shared" si="11"/>
        <v>0</v>
      </c>
      <c r="K112" s="51"/>
      <c r="L112" s="57" t="s">
        <v>29</v>
      </c>
      <c r="M112" s="67" t="s">
        <v>128</v>
      </c>
    </row>
    <row r="113" spans="1:13" ht="12" x14ac:dyDescent="0.2">
      <c r="A113" s="33">
        <f t="shared" si="10"/>
        <v>109</v>
      </c>
      <c r="B113" s="34">
        <v>901498944</v>
      </c>
      <c r="C113" s="35" t="s">
        <v>131</v>
      </c>
      <c r="D113" s="36">
        <v>2016838682</v>
      </c>
      <c r="E113" s="36">
        <v>873373727</v>
      </c>
      <c r="F113" s="36">
        <v>2017588685</v>
      </c>
      <c r="G113" s="36">
        <v>948800826</v>
      </c>
      <c r="H113" s="37">
        <f t="shared" si="7"/>
        <v>2.3092504613434519</v>
      </c>
      <c r="I113" s="38">
        <f t="shared" si="8"/>
        <v>0.47026474377754551</v>
      </c>
      <c r="J113" s="39">
        <f t="shared" si="11"/>
        <v>879.5884269230769</v>
      </c>
      <c r="K113" s="34"/>
      <c r="L113" s="40" t="s">
        <v>12</v>
      </c>
      <c r="M113" s="41"/>
    </row>
    <row r="114" spans="1:13" ht="12" x14ac:dyDescent="0.2">
      <c r="A114" s="33">
        <f t="shared" si="10"/>
        <v>110</v>
      </c>
      <c r="B114" s="34">
        <v>901520105</v>
      </c>
      <c r="C114" s="35" t="s">
        <v>132</v>
      </c>
      <c r="D114" s="36">
        <v>1768748000</v>
      </c>
      <c r="E114" s="36">
        <v>1092361000</v>
      </c>
      <c r="F114" s="36">
        <v>1776403000</v>
      </c>
      <c r="G114" s="36">
        <v>1092361000</v>
      </c>
      <c r="H114" s="37">
        <f t="shared" si="7"/>
        <v>1.6191973166379978</v>
      </c>
      <c r="I114" s="38">
        <f t="shared" si="8"/>
        <v>0.61492859446871007</v>
      </c>
      <c r="J114" s="39">
        <f t="shared" si="11"/>
        <v>520.29769230769227</v>
      </c>
      <c r="K114" s="34"/>
      <c r="L114" s="40" t="s">
        <v>12</v>
      </c>
      <c r="M114" s="41"/>
    </row>
    <row r="115" spans="1:13" ht="12" x14ac:dyDescent="0.2">
      <c r="A115" s="42">
        <f t="shared" si="10"/>
        <v>111</v>
      </c>
      <c r="B115" s="40">
        <v>901576803</v>
      </c>
      <c r="C115" s="43" t="s">
        <v>133</v>
      </c>
      <c r="D115" s="44">
        <v>22200163</v>
      </c>
      <c r="E115" s="44">
        <v>9965655</v>
      </c>
      <c r="F115" s="44">
        <v>55689706</v>
      </c>
      <c r="G115" s="44">
        <v>9965655</v>
      </c>
      <c r="H115" s="45">
        <f t="shared" si="7"/>
        <v>2.2276672230776602</v>
      </c>
      <c r="I115" s="46">
        <f t="shared" si="8"/>
        <v>0.17894967877905479</v>
      </c>
      <c r="J115" s="47">
        <f t="shared" si="11"/>
        <v>9.4111600000000006</v>
      </c>
      <c r="K115" s="40"/>
      <c r="L115" s="40" t="s">
        <v>12</v>
      </c>
      <c r="M115" s="49" t="s">
        <v>154</v>
      </c>
    </row>
    <row r="116" spans="1:13" ht="12" x14ac:dyDescent="0.2">
      <c r="A116" s="50">
        <f t="shared" si="10"/>
        <v>112</v>
      </c>
      <c r="B116" s="51">
        <v>901580128</v>
      </c>
      <c r="C116" s="52"/>
      <c r="D116" s="53"/>
      <c r="E116" s="53"/>
      <c r="F116" s="53"/>
      <c r="G116" s="53"/>
      <c r="H116" s="54" t="e">
        <f t="shared" si="7"/>
        <v>#DIV/0!</v>
      </c>
      <c r="I116" s="55" t="e">
        <f t="shared" si="8"/>
        <v>#DIV/0!</v>
      </c>
      <c r="J116" s="56">
        <f t="shared" si="11"/>
        <v>0</v>
      </c>
      <c r="K116" s="51"/>
      <c r="L116" s="57" t="s">
        <v>29</v>
      </c>
      <c r="M116" s="67" t="s">
        <v>73</v>
      </c>
    </row>
    <row r="117" spans="1:13" ht="12" x14ac:dyDescent="0.2">
      <c r="A117" s="42">
        <f t="shared" si="10"/>
        <v>113</v>
      </c>
      <c r="B117" s="40">
        <v>901595605</v>
      </c>
      <c r="C117" s="43" t="s">
        <v>134</v>
      </c>
      <c r="D117" s="44">
        <v>161578651</v>
      </c>
      <c r="E117" s="44">
        <v>80770120</v>
      </c>
      <c r="F117" s="44">
        <v>161578651</v>
      </c>
      <c r="G117" s="44">
        <v>103610261.73999999</v>
      </c>
      <c r="H117" s="45">
        <f t="shared" si="7"/>
        <v>2.0004755595262207</v>
      </c>
      <c r="I117" s="46">
        <f t="shared" si="8"/>
        <v>0.64123732373529962</v>
      </c>
      <c r="J117" s="47">
        <f t="shared" si="11"/>
        <v>62.160408461538459</v>
      </c>
      <c r="K117" s="40"/>
      <c r="L117" s="40" t="s">
        <v>12</v>
      </c>
      <c r="M117" s="49" t="s">
        <v>154</v>
      </c>
    </row>
    <row r="118" spans="1:13" ht="12" x14ac:dyDescent="0.2">
      <c r="A118" s="42">
        <f t="shared" si="10"/>
        <v>114</v>
      </c>
      <c r="B118" s="40">
        <v>901665491</v>
      </c>
      <c r="C118" s="43" t="s">
        <v>135</v>
      </c>
      <c r="D118" s="44">
        <v>299426723</v>
      </c>
      <c r="E118" s="44">
        <v>118315305</v>
      </c>
      <c r="F118" s="44">
        <v>314421702</v>
      </c>
      <c r="G118" s="44">
        <v>118315305</v>
      </c>
      <c r="H118" s="45">
        <f t="shared" si="7"/>
        <v>2.5307522386896606</v>
      </c>
      <c r="I118" s="46">
        <f t="shared" si="8"/>
        <v>0.37629497024985892</v>
      </c>
      <c r="J118" s="47">
        <f t="shared" si="11"/>
        <v>139.31647538461539</v>
      </c>
      <c r="K118" s="40"/>
      <c r="L118" s="40" t="s">
        <v>12</v>
      </c>
      <c r="M118" s="49" t="s">
        <v>154</v>
      </c>
    </row>
    <row r="119" spans="1:13" ht="24" x14ac:dyDescent="0.2">
      <c r="A119" s="50">
        <f t="shared" si="10"/>
        <v>115</v>
      </c>
      <c r="B119" s="51">
        <v>901672097</v>
      </c>
      <c r="C119" s="52" t="s">
        <v>136</v>
      </c>
      <c r="D119" s="53"/>
      <c r="E119" s="53"/>
      <c r="F119" s="53"/>
      <c r="G119" s="53"/>
      <c r="H119" s="54" t="e">
        <f t="shared" si="7"/>
        <v>#DIV/0!</v>
      </c>
      <c r="I119" s="55" t="e">
        <f t="shared" si="8"/>
        <v>#DIV/0!</v>
      </c>
      <c r="J119" s="56">
        <f t="shared" si="11"/>
        <v>0</v>
      </c>
      <c r="K119" s="51"/>
      <c r="L119" s="57" t="s">
        <v>29</v>
      </c>
      <c r="M119" s="67" t="s">
        <v>137</v>
      </c>
    </row>
    <row r="120" spans="1:13" ht="24" x14ac:dyDescent="0.2">
      <c r="A120" s="50">
        <f t="shared" si="10"/>
        <v>116</v>
      </c>
      <c r="B120" s="51">
        <v>901678618</v>
      </c>
      <c r="C120" s="52" t="s">
        <v>138</v>
      </c>
      <c r="D120" s="53"/>
      <c r="E120" s="53"/>
      <c r="F120" s="53"/>
      <c r="G120" s="53"/>
      <c r="H120" s="54" t="e">
        <f t="shared" si="7"/>
        <v>#DIV/0!</v>
      </c>
      <c r="I120" s="55" t="e">
        <f t="shared" si="8"/>
        <v>#DIV/0!</v>
      </c>
      <c r="J120" s="56">
        <f t="shared" si="11"/>
        <v>0</v>
      </c>
      <c r="K120" s="51"/>
      <c r="L120" s="57" t="s">
        <v>29</v>
      </c>
      <c r="M120" s="67" t="s">
        <v>137</v>
      </c>
    </row>
    <row r="121" spans="1:13" s="2" customFormat="1" ht="12" x14ac:dyDescent="0.2">
      <c r="A121" s="42">
        <f t="shared" si="10"/>
        <v>117</v>
      </c>
      <c r="B121" s="40">
        <v>901721813</v>
      </c>
      <c r="C121" s="43" t="s">
        <v>139</v>
      </c>
      <c r="D121" s="44">
        <v>153052450</v>
      </c>
      <c r="E121" s="44">
        <v>0</v>
      </c>
      <c r="F121" s="44">
        <v>153462586</v>
      </c>
      <c r="G121" s="44">
        <v>0</v>
      </c>
      <c r="H121" s="45" t="e">
        <f t="shared" si="7"/>
        <v>#DIV/0!</v>
      </c>
      <c r="I121" s="46">
        <f t="shared" si="8"/>
        <v>0</v>
      </c>
      <c r="J121" s="47">
        <f t="shared" si="11"/>
        <v>117.73265384615385</v>
      </c>
      <c r="K121" s="40"/>
      <c r="L121" s="40" t="s">
        <v>12</v>
      </c>
      <c r="M121" s="49" t="s">
        <v>154</v>
      </c>
    </row>
    <row r="122" spans="1:13" ht="24" x14ac:dyDescent="0.2">
      <c r="A122" s="50">
        <f t="shared" si="10"/>
        <v>118</v>
      </c>
      <c r="B122" s="51">
        <v>901766222</v>
      </c>
      <c r="C122" s="52" t="s">
        <v>140</v>
      </c>
      <c r="D122" s="53"/>
      <c r="E122" s="53"/>
      <c r="F122" s="53"/>
      <c r="G122" s="53"/>
      <c r="H122" s="54" t="e">
        <f t="shared" si="7"/>
        <v>#DIV/0!</v>
      </c>
      <c r="I122" s="55" t="e">
        <f t="shared" si="8"/>
        <v>#DIV/0!</v>
      </c>
      <c r="J122" s="56">
        <f t="shared" si="11"/>
        <v>0</v>
      </c>
      <c r="K122" s="51"/>
      <c r="L122" s="57" t="s">
        <v>29</v>
      </c>
      <c r="M122" s="67" t="s">
        <v>141</v>
      </c>
    </row>
    <row r="123" spans="1:13" ht="12" x14ac:dyDescent="0.2">
      <c r="A123" s="42">
        <f t="shared" si="10"/>
        <v>119</v>
      </c>
      <c r="B123" s="40">
        <v>901818058</v>
      </c>
      <c r="C123" s="43" t="s">
        <v>142</v>
      </c>
      <c r="D123" s="44">
        <v>32389960</v>
      </c>
      <c r="E123" s="44">
        <v>10586811</v>
      </c>
      <c r="F123" s="44">
        <v>32389960</v>
      </c>
      <c r="G123" s="44">
        <v>17517913</v>
      </c>
      <c r="H123" s="45">
        <f t="shared" si="7"/>
        <v>3.059463326586259</v>
      </c>
      <c r="I123" s="46">
        <f t="shared" si="8"/>
        <v>0.54084392200546094</v>
      </c>
      <c r="J123" s="47">
        <f t="shared" si="11"/>
        <v>16.771653076923076</v>
      </c>
      <c r="K123" s="40"/>
      <c r="L123" s="40" t="s">
        <v>12</v>
      </c>
      <c r="M123" s="49" t="s">
        <v>154</v>
      </c>
    </row>
    <row r="124" spans="1:13" ht="12" x14ac:dyDescent="0.2">
      <c r="A124" s="50">
        <f t="shared" si="10"/>
        <v>120</v>
      </c>
      <c r="B124" s="51">
        <v>901821966</v>
      </c>
      <c r="C124" s="52" t="s">
        <v>143</v>
      </c>
      <c r="D124" s="53"/>
      <c r="E124" s="53"/>
      <c r="F124" s="53"/>
      <c r="G124" s="53"/>
      <c r="H124" s="54" t="e">
        <f t="shared" si="7"/>
        <v>#DIV/0!</v>
      </c>
      <c r="I124" s="55" t="e">
        <f t="shared" si="8"/>
        <v>#DIV/0!</v>
      </c>
      <c r="J124" s="56">
        <f t="shared" si="11"/>
        <v>0</v>
      </c>
      <c r="K124" s="51"/>
      <c r="L124" s="57" t="s">
        <v>29</v>
      </c>
      <c r="M124" s="67" t="s">
        <v>128</v>
      </c>
    </row>
    <row r="125" spans="1:13" ht="36" x14ac:dyDescent="0.2">
      <c r="A125" s="50">
        <f t="shared" si="10"/>
        <v>121</v>
      </c>
      <c r="B125" s="51">
        <v>1006701130</v>
      </c>
      <c r="C125" s="52" t="s">
        <v>144</v>
      </c>
      <c r="D125" s="53">
        <v>5000000</v>
      </c>
      <c r="E125" s="53">
        <v>1000000</v>
      </c>
      <c r="F125" s="53">
        <v>5000000</v>
      </c>
      <c r="G125" s="53">
        <v>1000000</v>
      </c>
      <c r="H125" s="54">
        <f t="shared" si="7"/>
        <v>5</v>
      </c>
      <c r="I125" s="55">
        <f t="shared" si="8"/>
        <v>0.2</v>
      </c>
      <c r="J125" s="56">
        <f t="shared" si="11"/>
        <v>3.0769230769230771</v>
      </c>
      <c r="K125" s="51"/>
      <c r="L125" s="57" t="s">
        <v>29</v>
      </c>
      <c r="M125" s="67" t="s">
        <v>180</v>
      </c>
    </row>
    <row r="126" spans="1:13" ht="40.5" customHeight="1" thickBot="1" x14ac:dyDescent="0.25">
      <c r="A126" s="79">
        <f t="shared" si="10"/>
        <v>122</v>
      </c>
      <c r="B126" s="80">
        <v>1019106628</v>
      </c>
      <c r="C126" s="81" t="s">
        <v>145</v>
      </c>
      <c r="D126" s="81">
        <v>427608781</v>
      </c>
      <c r="E126" s="81">
        <v>35411904</v>
      </c>
      <c r="F126" s="81">
        <v>429031817</v>
      </c>
      <c r="G126" s="82">
        <v>342033334</v>
      </c>
      <c r="H126" s="83">
        <f t="shared" si="7"/>
        <v>12.07528352612726</v>
      </c>
      <c r="I126" s="84">
        <f t="shared" si="8"/>
        <v>0.79722137251186664</v>
      </c>
      <c r="J126" s="85">
        <f t="shared" si="11"/>
        <v>301.68990538461537</v>
      </c>
      <c r="K126" s="86"/>
      <c r="L126" s="86" t="s">
        <v>29</v>
      </c>
      <c r="M126" s="87" t="s">
        <v>179</v>
      </c>
    </row>
    <row r="127" spans="1:13" x14ac:dyDescent="0.2">
      <c r="A127" s="88"/>
      <c r="B127" s="88"/>
      <c r="C127" s="89"/>
      <c r="D127" s="88"/>
      <c r="E127" s="88"/>
      <c r="F127" s="88"/>
      <c r="G127" s="88"/>
      <c r="H127" s="88"/>
      <c r="I127" s="88"/>
      <c r="J127" s="88"/>
      <c r="K127" s="88"/>
      <c r="L127" s="88"/>
      <c r="M127" s="88"/>
    </row>
    <row r="128" spans="1:13" ht="100.5" customHeight="1" x14ac:dyDescent="0.2">
      <c r="A128" s="90" t="s">
        <v>181</v>
      </c>
      <c r="B128" s="91"/>
      <c r="C128" s="91"/>
      <c r="D128" s="91"/>
      <c r="E128" s="91"/>
      <c r="F128" s="91"/>
      <c r="G128" s="91"/>
      <c r="H128" s="91"/>
      <c r="I128" s="91"/>
      <c r="J128" s="91"/>
      <c r="K128" s="91"/>
      <c r="L128" s="91"/>
      <c r="M128" s="91"/>
    </row>
  </sheetData>
  <sheetProtection sheet="1" objects="1" scenarios="1" selectLockedCells="1" autoFilter="0"/>
  <autoFilter ref="A3:M3" xr:uid="{00000000-0001-0000-0000-000000000000}"/>
  <mergeCells count="12">
    <mergeCell ref="A1:M1"/>
    <mergeCell ref="A2:A4"/>
    <mergeCell ref="A128:M128"/>
    <mergeCell ref="M3:M4"/>
    <mergeCell ref="H2:J2"/>
    <mergeCell ref="L3:L4"/>
    <mergeCell ref="B2:B4"/>
    <mergeCell ref="C2:C4"/>
    <mergeCell ref="D2:D4"/>
    <mergeCell ref="E2:E4"/>
    <mergeCell ref="F2:F4"/>
    <mergeCell ref="G2:G4"/>
  </mergeCells>
  <pageMargins left="0.70866141732283472" right="0.70866141732283472" top="0.74803149606299213" bottom="0.74803149606299213" header="0.31496062992125984" footer="0.31496062992125984"/>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Alirio Beltrán Peña</dc:creator>
  <cp:lastModifiedBy>Bryan Camilo Peña Cardozo</cp:lastModifiedBy>
  <dcterms:created xsi:type="dcterms:W3CDTF">2025-08-12T20:39:48Z</dcterms:created>
  <dcterms:modified xsi:type="dcterms:W3CDTF">2025-08-13T19:56:17Z</dcterms:modified>
</cp:coreProperties>
</file>